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omparti-8\Marketing\SHARE POINT MARCOM BRAZIL\design-files\calculadoras\Telas de borracha 2020\"/>
    </mc:Choice>
  </mc:AlternateContent>
  <xr:revisionPtr revIDLastSave="0" documentId="13_ncr:1_{3432CE4D-472F-4FA1-BD8A-1F8671EBCA52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Calculadora Telas de borracha" sheetId="1" r:id="rId1"/>
    <sheet name="Catálogos" sheetId="8" state="hidden" r:id="rId2"/>
    <sheet name="Mochilas" sheetId="9" state="hidden" r:id="rId3"/>
  </sheets>
  <definedNames>
    <definedName name="_xlnm._FilterDatabase" localSheetId="1" hidden="1">Catálogos!$A$7:$E$7</definedName>
    <definedName name="_xlnm._FilterDatabase" localSheetId="2" hidden="1">Mochilas!$B$6:$I$6</definedName>
    <definedName name="_xlnm.Print_Area" localSheetId="0">'Calculadora Telas de borracha'!$A$1:$V$89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1" i="1" l="1"/>
  <c r="Q30" i="1"/>
  <c r="K29" i="1"/>
  <c r="K30" i="1" s="1"/>
  <c r="K31" i="1" s="1"/>
  <c r="Q29" i="1"/>
  <c r="K28" i="1"/>
  <c r="Q28" i="1"/>
  <c r="Q23" i="1" l="1"/>
  <c r="K27" i="1" l="1"/>
  <c r="Q26" i="1" l="1"/>
  <c r="Q25" i="1"/>
  <c r="Q24" i="1"/>
  <c r="Q20" i="1"/>
  <c r="Q27" i="1" l="1"/>
  <c r="E47" i="1" l="1"/>
  <c r="N47" i="1"/>
  <c r="N42" i="1"/>
  <c r="E42" i="1"/>
</calcChain>
</file>

<file path=xl/sharedStrings.xml><?xml version="1.0" encoding="utf-8"?>
<sst xmlns="http://schemas.openxmlformats.org/spreadsheetml/2006/main" count="123" uniqueCount="81">
  <si>
    <t>Observações</t>
  </si>
  <si>
    <t>OK</t>
  </si>
  <si>
    <t>Palestrante</t>
  </si>
  <si>
    <t>Jorge Tanus</t>
  </si>
  <si>
    <t>Alfredo Reggio</t>
  </si>
  <si>
    <t>Sidnei Portilho</t>
  </si>
  <si>
    <t>Raymundo</t>
  </si>
  <si>
    <t>Raul Camargo</t>
  </si>
  <si>
    <t>Walter Ananias</t>
  </si>
  <si>
    <t>Manuel Navarro</t>
  </si>
  <si>
    <t>André Souza</t>
  </si>
  <si>
    <t>Marcus Zanetti</t>
  </si>
  <si>
    <t>Thiago Quilles</t>
  </si>
  <si>
    <t>Felipe Ribeiro</t>
  </si>
  <si>
    <t>Washington Luiz</t>
  </si>
  <si>
    <t>Diogo Gonçalves</t>
  </si>
  <si>
    <t>André Namassu</t>
  </si>
  <si>
    <t>André Misael</t>
  </si>
  <si>
    <t>Willians Santos</t>
  </si>
  <si>
    <t>Caio Grosso</t>
  </si>
  <si>
    <t>Wilson Obana</t>
  </si>
  <si>
    <t>Fernando Antonio</t>
  </si>
  <si>
    <t>Reubert Oliveira</t>
  </si>
  <si>
    <t>STATUS</t>
  </si>
  <si>
    <t>Institucional</t>
  </si>
  <si>
    <t>Serviços</t>
  </si>
  <si>
    <t>Linha de produtos</t>
  </si>
  <si>
    <t>Peneira CBS</t>
  </si>
  <si>
    <t>Peneira Modular</t>
  </si>
  <si>
    <t>Calhas</t>
  </si>
  <si>
    <t>Alimentadores</t>
  </si>
  <si>
    <t>Britador C</t>
  </si>
  <si>
    <t>Componentes transportadores</t>
  </si>
  <si>
    <t>Britador HP</t>
  </si>
  <si>
    <t>Barmac</t>
  </si>
  <si>
    <t>Lokotrack</t>
  </si>
  <si>
    <t>Aeroclassificadores</t>
  </si>
  <si>
    <t>Peças de desgate (HP)</t>
  </si>
  <si>
    <t>Peças de desgate (C)</t>
  </si>
  <si>
    <t>Policer</t>
  </si>
  <si>
    <t>Revestimento de Caminhão</t>
  </si>
  <si>
    <t>Telas Poliuterano</t>
  </si>
  <si>
    <t>Telas metálica</t>
  </si>
  <si>
    <t>Catálogos (50 unidades cada)</t>
  </si>
  <si>
    <t>Mesa de impacto</t>
  </si>
  <si>
    <t>Roletes ESI</t>
  </si>
  <si>
    <t>Conjuntos móveis (Único Chassis)</t>
  </si>
  <si>
    <t>Conjuntos móveis (Dois ou mais Chassis)</t>
  </si>
  <si>
    <t>HRC 8050</t>
  </si>
  <si>
    <t>Mochila Entregue</t>
  </si>
  <si>
    <t>backup</t>
  </si>
  <si>
    <t>Durabilidade</t>
  </si>
  <si>
    <t>Tempo gasto na operação de troca</t>
  </si>
  <si>
    <t>Pessoas necessárias para a troca</t>
  </si>
  <si>
    <t>Preço da tonelada de produto</t>
  </si>
  <si>
    <t>Taxa de produção horária</t>
  </si>
  <si>
    <t>Regime de trabalho</t>
  </si>
  <si>
    <t>Dias trabalhados no ano</t>
  </si>
  <si>
    <t>Trocas por ano</t>
  </si>
  <si>
    <t>Quantidade de mão de obra</t>
  </si>
  <si>
    <t>Tempo parado para troca de telas</t>
  </si>
  <si>
    <t>Deixa de produzir</t>
  </si>
  <si>
    <t>Deixa de faturar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</si>
  <si>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</si>
  <si>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</si>
  <si>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</si>
  <si>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</si>
  <si>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</si>
  <si>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</si>
  <si>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</si>
  <si>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</si>
  <si>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</si>
  <si>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</si>
  <si>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</si>
  <si>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</si>
  <si>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Telas Metálicas</t>
  </si>
  <si>
    <t>Telas de borracha Metso</t>
  </si>
  <si>
    <t>Fatura a mais com telas de borracha</t>
  </si>
  <si>
    <t>Economiza em horas de mão de obra por ano:</t>
  </si>
  <si>
    <t>Com telas em borracha a peneira trabalha a mais:</t>
  </si>
  <si>
    <t>Produz a mais com telas de borracha: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</si>
</sst>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R$&quot;\ * #,##0.00_-;\-&quot;R$&quot;\ * #,##0.00_-;_-&quot;R$&quot;\ * &quot;-&quot;??_-;_-@_-"/>
    <numFmt numFmtId="164" formatCode="0\ &quot;horas&quot;"/>
    <numFmt numFmtId="165" formatCode="0\ &quot;pessoas&quot;"/>
    <numFmt numFmtId="166" formatCode="0\ &quot;ton/h&quot;"/>
    <numFmt numFmtId="167" formatCode="0\ &quot;horas/dia&quot;"/>
    <numFmt numFmtId="168" formatCode="0\ &quot;dias&quot;"/>
    <numFmt numFmtId="169" formatCode="0\ &quot;trocas&quot;"/>
    <numFmt numFmtId="170" formatCode="&quot;R$&quot;\ 0\ &quot;reais&quot;"/>
    <numFmt numFmtId="171" formatCode="&quot;R$&quot;\ #,###\ &quot;reais&quot;"/>
    <numFmt numFmtId="172" formatCode="#,##0\ &quot;toneladas&quot;"/>
    <numFmt numFmtId="173" formatCode="#,##0\ &quot;horas&quot;"/>
    <numFmt numFmtId="174" formatCode="0.0"/>
    <numFmt numFmtId="175" formatCode="#,##0\ &quot;horas/ano&quot;"/>
  </numFmts>
  <fonts count="34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Myriad Pro"/>
      <family val="2"/>
    </font>
    <font>
      <sz val="20"/>
      <color theme="1"/>
      <name val="Myriad Pro"/>
      <family val="2"/>
    </font>
    <font>
      <sz val="28"/>
      <color theme="0"/>
      <name val="Myriad Pro"/>
      <family val="2"/>
    </font>
    <font>
      <b/>
      <sz val="20"/>
      <name val="Myriad Pro"/>
      <family val="2"/>
    </font>
    <font>
      <sz val="24"/>
      <color theme="0"/>
      <name val="Myriad Pro"/>
      <family val="2"/>
    </font>
    <font>
      <sz val="28"/>
      <color theme="1"/>
      <name val="Myriad Pro"/>
      <family val="2"/>
    </font>
    <font>
      <b/>
      <sz val="28"/>
      <color theme="5"/>
      <name val="Myriad Pro"/>
      <family val="2"/>
    </font>
    <font>
      <b/>
      <sz val="28"/>
      <color theme="0"/>
      <name val="Myriad Pro"/>
      <family val="2"/>
    </font>
    <font>
      <sz val="24"/>
      <color theme="1"/>
      <name val="Myriad Pro"/>
      <family val="2"/>
    </font>
    <font>
      <b/>
      <sz val="28"/>
      <color theme="1"/>
      <name val="Myriad Pro"/>
      <family val="2"/>
    </font>
    <font>
      <sz val="20"/>
      <name val="Myriad Pro"/>
      <family val="2"/>
    </font>
    <font>
      <b/>
      <sz val="20"/>
      <color theme="1"/>
      <name val="Myriad Pro"/>
      <family val="2"/>
    </font>
    <font>
      <b/>
      <sz val="11"/>
      <color theme="1"/>
      <name val="Calibri"/>
      <family val="2"/>
      <scheme val="minor"/>
    </font>
    <font>
      <sz val="12"/>
      <color theme="9" tint="-0.249977111117893"/>
      <name val="Arial"/>
      <family val="2"/>
    </font>
    <font>
      <b/>
      <sz val="14"/>
      <color theme="0"/>
      <name val="Myriad Po"/>
    </font>
    <font>
      <sz val="12"/>
      <color theme="6" tint="-0.249977111117893"/>
      <name val="Arial"/>
      <family val="2"/>
    </font>
    <font>
      <b/>
      <sz val="12"/>
      <color theme="6" tint="-0.249977111117893"/>
      <name val="Arial"/>
      <family val="2"/>
    </font>
    <font>
      <sz val="14"/>
      <color theme="1"/>
      <name val="Myriad Pro Light"/>
      <family val="2"/>
    </font>
    <font>
      <sz val="16"/>
      <color theme="1" tint="0.249977111117893"/>
      <name val="Myriad Pro"/>
      <family val="2"/>
    </font>
    <font>
      <sz val="11"/>
      <color theme="1" tint="0.249977111117893"/>
      <name val="Myriad Pro"/>
      <family val="2"/>
    </font>
    <font>
      <sz val="12"/>
      <color theme="1" tint="0.34998626667073579"/>
      <name val="Myriad Pro"/>
      <family val="2"/>
    </font>
    <font>
      <b/>
      <sz val="14"/>
      <color theme="1" tint="0.34998626667073579"/>
      <name val="Myriad Pro"/>
      <family val="2"/>
    </font>
    <font>
      <sz val="18"/>
      <color theme="1" tint="0.34998626667073579"/>
      <name val="Calibri"/>
      <family val="2"/>
      <scheme val="minor"/>
    </font>
    <font>
      <sz val="16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2"/>
      <color theme="9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54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97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2" xfId="0" applyBorder="1" applyAlignment="1"/>
    <xf numFmtId="0" fontId="0" fillId="0" borderId="2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 indent="3"/>
    </xf>
    <xf numFmtId="14" fontId="6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5" fillId="5" borderId="0" xfId="0" applyFont="1" applyFill="1" applyAlignment="1">
      <alignment horizontal="left" vertical="center" wrapText="1" indent="1"/>
    </xf>
    <xf numFmtId="0" fontId="7" fillId="5" borderId="0" xfId="0" applyFont="1" applyFill="1" applyAlignment="1">
      <alignment horizontal="left" vertical="center" wrapText="1" indent="1"/>
    </xf>
    <xf numFmtId="0" fontId="0" fillId="0" borderId="0" xfId="0" applyBorder="1" applyAlignment="1">
      <alignment horizontal="center" vertical="center"/>
    </xf>
    <xf numFmtId="0" fontId="10" fillId="6" borderId="0" xfId="0" applyFont="1" applyFill="1" applyAlignment="1">
      <alignment horizontal="center" vertical="center" wrapText="1"/>
    </xf>
    <xf numFmtId="0" fontId="8" fillId="3" borderId="1" xfId="1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indent="3"/>
    </xf>
    <xf numFmtId="0" fontId="11" fillId="3" borderId="3" xfId="0" applyFont="1" applyFill="1" applyBorder="1" applyAlignment="1">
      <alignment horizontal="left" vertical="center" indent="3"/>
    </xf>
    <xf numFmtId="0" fontId="11" fillId="3" borderId="4" xfId="0" applyFont="1" applyFill="1" applyBorder="1" applyAlignment="1">
      <alignment horizontal="left" vertical="center" indent="3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12" fillId="3" borderId="1" xfId="1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 indent="3"/>
    </xf>
    <xf numFmtId="0" fontId="5" fillId="5" borderId="0" xfId="0" applyFont="1" applyFill="1" applyAlignment="1">
      <alignment vertical="center" wrapText="1"/>
    </xf>
    <xf numFmtId="14" fontId="1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 indent="3"/>
    </xf>
    <xf numFmtId="0" fontId="14" fillId="3" borderId="1" xfId="0" applyFont="1" applyFill="1" applyBorder="1" applyAlignment="1">
      <alignment horizontal="left" vertical="center" wrapText="1" indent="3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0" fillId="0" borderId="0" xfId="0" applyProtection="1">
      <protection locked="0"/>
    </xf>
    <xf numFmtId="0" fontId="15" fillId="0" borderId="6" xfId="0" applyFont="1" applyBorder="1" applyProtection="1">
      <protection locked="0"/>
    </xf>
    <xf numFmtId="0" fontId="0" fillId="0" borderId="6" xfId="0" applyFont="1" applyBorder="1" applyProtection="1">
      <protection locked="0"/>
    </xf>
    <xf numFmtId="0" fontId="0" fillId="0" borderId="6" xfId="0" applyBorder="1" applyProtection="1">
      <protection locked="0"/>
    </xf>
    <xf numFmtId="0" fontId="0" fillId="0" borderId="5" xfId="0" applyFont="1" applyBorder="1" applyProtection="1">
      <protection locked="0"/>
    </xf>
    <xf numFmtId="0" fontId="0" fillId="0" borderId="5" xfId="0" applyBorder="1" applyProtection="1">
      <protection locked="0"/>
    </xf>
    <xf numFmtId="0" fontId="15" fillId="0" borderId="5" xfId="0" applyFont="1" applyBorder="1" applyProtection="1">
      <protection locked="0"/>
    </xf>
    <xf numFmtId="0" fontId="0" fillId="9" borderId="0" xfId="0" applyFill="1" applyProtection="1"/>
    <xf numFmtId="0" fontId="20" fillId="9" borderId="0" xfId="0" applyFont="1" applyFill="1" applyProtection="1"/>
    <xf numFmtId="0" fontId="20" fillId="9" borderId="0" xfId="0" applyFont="1" applyFill="1" applyAlignment="1" applyProtection="1">
      <alignment horizontal="right"/>
    </xf>
    <xf numFmtId="0" fontId="20" fillId="9" borderId="0" xfId="0" applyFont="1" applyFill="1" applyAlignment="1" applyProtection="1">
      <alignment horizontal="center" vertical="center"/>
    </xf>
    <xf numFmtId="0" fontId="21" fillId="9" borderId="0" xfId="0" applyFont="1" applyFill="1" applyProtection="1"/>
    <xf numFmtId="0" fontId="25" fillId="9" borderId="0" xfId="0" applyFont="1" applyFill="1" applyProtection="1"/>
    <xf numFmtId="0" fontId="26" fillId="9" borderId="0" xfId="0" applyFont="1" applyFill="1" applyProtection="1"/>
    <xf numFmtId="0" fontId="27" fillId="9" borderId="0" xfId="0" applyFont="1" applyFill="1" applyProtection="1"/>
    <xf numFmtId="0" fontId="27" fillId="9" borderId="0" xfId="0" applyFont="1" applyFill="1" applyAlignment="1" applyProtection="1">
      <alignment horizontal="right"/>
    </xf>
    <xf numFmtId="0" fontId="28" fillId="9" borderId="0" xfId="0" applyFont="1" applyFill="1" applyProtection="1"/>
    <xf numFmtId="0" fontId="0" fillId="9" borderId="0" xfId="0" applyFont="1" applyFill="1" applyProtection="1"/>
    <xf numFmtId="0" fontId="22" fillId="9" borderId="0" xfId="0" applyFont="1" applyFill="1" applyProtection="1"/>
    <xf numFmtId="0" fontId="26" fillId="9" borderId="0" xfId="0" applyFont="1" applyFill="1" applyAlignment="1" applyProtection="1">
      <alignment horizontal="left"/>
    </xf>
    <xf numFmtId="0" fontId="30" fillId="9" borderId="0" xfId="0" applyFont="1" applyFill="1" applyProtection="1"/>
    <xf numFmtId="174" fontId="26" fillId="9" borderId="0" xfId="0" applyNumberFormat="1" applyFont="1" applyFill="1" applyProtection="1"/>
    <xf numFmtId="0" fontId="15" fillId="9" borderId="0" xfId="0" applyFont="1" applyFill="1" applyProtection="1"/>
    <xf numFmtId="174" fontId="21" fillId="9" borderId="0" xfId="0" applyNumberFormat="1" applyFont="1" applyFill="1" applyProtection="1"/>
    <xf numFmtId="0" fontId="31" fillId="0" borderId="6" xfId="0" applyFont="1" applyBorder="1" applyAlignment="1" applyProtection="1">
      <alignment horizontal="right"/>
    </xf>
    <xf numFmtId="0" fontId="31" fillId="0" borderId="6" xfId="0" applyFont="1" applyBorder="1" applyProtection="1"/>
    <xf numFmtId="0" fontId="31" fillId="0" borderId="5" xfId="0" applyFont="1" applyBorder="1" applyAlignment="1" applyProtection="1">
      <alignment horizontal="right"/>
    </xf>
    <xf numFmtId="0" fontId="31" fillId="0" borderId="5" xfId="0" applyFont="1" applyBorder="1" applyProtection="1"/>
    <xf numFmtId="0" fontId="32" fillId="0" borderId="5" xfId="0" applyFont="1" applyBorder="1" applyAlignment="1" applyProtection="1">
      <alignment horizontal="right"/>
    </xf>
    <xf numFmtId="0" fontId="32" fillId="0" borderId="5" xfId="0" applyFont="1" applyBorder="1" applyProtection="1"/>
    <xf numFmtId="0" fontId="15" fillId="0" borderId="0" xfId="0" applyFont="1" applyProtection="1"/>
    <xf numFmtId="0" fontId="17" fillId="4" borderId="0" xfId="0" applyFont="1" applyFill="1" applyBorder="1" applyAlignment="1" applyProtection="1">
      <alignment horizontal="center" vertical="center"/>
    </xf>
    <xf numFmtId="0" fontId="17" fillId="7" borderId="0" xfId="0" applyFont="1" applyFill="1" applyBorder="1" applyAlignment="1" applyProtection="1">
      <alignment horizontal="center" vertical="center"/>
    </xf>
    <xf numFmtId="173" fontId="18" fillId="9" borderId="6" xfId="0" applyNumberFormat="1" applyFont="1" applyFill="1" applyBorder="1" applyAlignment="1" applyProtection="1">
      <alignment horizontal="center" vertical="center" wrapText="1"/>
      <protection hidden="1"/>
    </xf>
    <xf numFmtId="164" fontId="18" fillId="9" borderId="5" xfId="0" applyNumberFormat="1" applyFont="1" applyFill="1" applyBorder="1" applyAlignment="1" applyProtection="1">
      <alignment horizontal="center" vertical="center" wrapText="1"/>
      <protection hidden="1"/>
    </xf>
    <xf numFmtId="165" fontId="18" fillId="9" borderId="5" xfId="0" applyNumberFormat="1" applyFont="1" applyFill="1" applyBorder="1" applyAlignment="1" applyProtection="1">
      <alignment horizontal="center" vertical="center" wrapText="1"/>
      <protection hidden="1"/>
    </xf>
    <xf numFmtId="164" fontId="16" fillId="8" borderId="6" xfId="0" applyNumberFormat="1" applyFont="1" applyFill="1" applyBorder="1" applyAlignment="1" applyProtection="1">
      <alignment horizontal="center" vertical="center" wrapText="1"/>
      <protection locked="0"/>
    </xf>
    <xf numFmtId="165" fontId="16" fillId="8" borderId="6" xfId="0" applyNumberFormat="1" applyFont="1" applyFill="1" applyBorder="1" applyAlignment="1" applyProtection="1">
      <alignment horizontal="center" vertical="center" wrapText="1"/>
      <protection locked="0"/>
    </xf>
    <xf numFmtId="175" fontId="33" fillId="9" borderId="6" xfId="0" applyNumberFormat="1" applyFont="1" applyFill="1" applyBorder="1" applyAlignment="1" applyProtection="1">
      <alignment horizontal="center" vertical="center" wrapText="1"/>
      <protection hidden="1"/>
    </xf>
    <xf numFmtId="170" fontId="18" fillId="9" borderId="5" xfId="0" applyNumberFormat="1" applyFont="1" applyFill="1" applyBorder="1" applyAlignment="1" applyProtection="1">
      <alignment horizontal="center" vertical="center" wrapText="1"/>
      <protection hidden="1"/>
    </xf>
    <xf numFmtId="166" fontId="18" fillId="9" borderId="5" xfId="0" applyNumberFormat="1" applyFont="1" applyFill="1" applyBorder="1" applyAlignment="1" applyProtection="1">
      <alignment horizontal="center" vertical="center" wrapText="1"/>
      <protection hidden="1"/>
    </xf>
    <xf numFmtId="167" fontId="18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18" fillId="9" borderId="5" xfId="0" applyNumberFormat="1" applyFont="1" applyFill="1" applyBorder="1" applyAlignment="1" applyProtection="1">
      <alignment horizontal="center" vertical="center" wrapText="1"/>
      <protection hidden="1"/>
    </xf>
    <xf numFmtId="169" fontId="18" fillId="9" borderId="6" xfId="0" applyNumberFormat="1" applyFont="1" applyFill="1" applyBorder="1" applyAlignment="1" applyProtection="1">
      <alignment horizontal="center" vertical="center" wrapText="1"/>
      <protection hidden="1"/>
    </xf>
    <xf numFmtId="170" fontId="16" fillId="8" borderId="6" xfId="0" applyNumberFormat="1" applyFont="1" applyFill="1" applyBorder="1" applyAlignment="1" applyProtection="1">
      <alignment horizontal="center" vertical="center" wrapText="1"/>
      <protection locked="0"/>
    </xf>
    <xf numFmtId="166" fontId="16" fillId="8" borderId="6" xfId="0" applyNumberFormat="1" applyFont="1" applyFill="1" applyBorder="1" applyAlignment="1" applyProtection="1">
      <alignment horizontal="center" vertical="center" wrapText="1"/>
      <protection locked="0"/>
    </xf>
    <xf numFmtId="175" fontId="18" fillId="9" borderId="6" xfId="0" applyNumberFormat="1" applyFont="1" applyFill="1" applyBorder="1" applyAlignment="1" applyProtection="1">
      <alignment horizontal="center" vertical="center" wrapText="1"/>
      <protection hidden="1"/>
    </xf>
    <xf numFmtId="175" fontId="19" fillId="9" borderId="6" xfId="0" applyNumberFormat="1" applyFont="1" applyFill="1" applyBorder="1" applyAlignment="1" applyProtection="1">
      <alignment horizontal="center" vertical="center" wrapText="1"/>
      <protection hidden="1"/>
    </xf>
    <xf numFmtId="167" fontId="16" fillId="8" borderId="6" xfId="0" applyNumberFormat="1" applyFont="1" applyFill="1" applyBorder="1" applyAlignment="1" applyProtection="1">
      <alignment horizontal="center" vertical="center" wrapText="1"/>
      <protection locked="0"/>
    </xf>
    <xf numFmtId="168" fontId="16" fillId="8" borderId="6" xfId="0" applyNumberFormat="1" applyFont="1" applyFill="1" applyBorder="1" applyAlignment="1" applyProtection="1">
      <alignment horizontal="center" vertical="center" wrapText="1"/>
      <protection locked="0"/>
    </xf>
    <xf numFmtId="169" fontId="16" fillId="9" borderId="6" xfId="0" applyNumberFormat="1" applyFont="1" applyFill="1" applyBorder="1" applyAlignment="1" applyProtection="1">
      <alignment horizontal="center" vertical="center" wrapText="1"/>
      <protection hidden="1"/>
    </xf>
    <xf numFmtId="175" fontId="16" fillId="9" borderId="6" xfId="0" applyNumberFormat="1" applyFont="1" applyFill="1" applyBorder="1" applyAlignment="1" applyProtection="1">
      <alignment horizontal="center" vertical="center" wrapText="1"/>
      <protection hidden="1"/>
    </xf>
    <xf numFmtId="173" fontId="29" fillId="9" borderId="0" xfId="0" applyNumberFormat="1" applyFont="1" applyFill="1" applyAlignment="1" applyProtection="1">
      <alignment horizontal="left"/>
      <protection hidden="1"/>
    </xf>
    <xf numFmtId="164" fontId="29" fillId="9" borderId="0" xfId="0" applyNumberFormat="1" applyFont="1" applyFill="1" applyAlignment="1" applyProtection="1">
      <alignment horizontal="left"/>
      <protection hidden="1"/>
    </xf>
    <xf numFmtId="172" fontId="29" fillId="9" borderId="0" xfId="0" applyNumberFormat="1" applyFont="1" applyFill="1" applyAlignment="1" applyProtection="1">
      <alignment horizontal="left"/>
      <protection hidden="1"/>
    </xf>
    <xf numFmtId="171" fontId="29" fillId="9" borderId="0" xfId="0" applyNumberFormat="1" applyFont="1" applyFill="1" applyAlignment="1" applyProtection="1">
      <alignment horizontal="left"/>
      <protection hidden="1"/>
    </xf>
    <xf numFmtId="172" fontId="19" fillId="9" borderId="6" xfId="0" applyNumberFormat="1" applyFont="1" applyFill="1" applyBorder="1" applyAlignment="1" applyProtection="1">
      <alignment horizontal="center" vertical="center" wrapText="1"/>
      <protection hidden="1"/>
    </xf>
    <xf numFmtId="171" fontId="19" fillId="9" borderId="6" xfId="0" applyNumberFormat="1" applyFont="1" applyFill="1" applyBorder="1" applyAlignment="1" applyProtection="1">
      <alignment horizontal="center" vertical="center" wrapText="1"/>
      <protection hidden="1"/>
    </xf>
    <xf numFmtId="172" fontId="33" fillId="9" borderId="6" xfId="0" applyNumberFormat="1" applyFont="1" applyFill="1" applyBorder="1" applyAlignment="1" applyProtection="1">
      <alignment horizontal="center" vertical="center" wrapText="1"/>
      <protection hidden="1"/>
    </xf>
    <xf numFmtId="171" fontId="33" fillId="9" borderId="6" xfId="0" applyNumberFormat="1" applyFont="1" applyFill="1" applyBorder="1" applyAlignment="1" applyProtection="1">
      <alignment horizontal="center" vertical="center" wrapText="1"/>
      <protection hidden="1"/>
    </xf>
    <xf numFmtId="0" fontId="11" fillId="3" borderId="1" xfId="0" applyFont="1" applyFill="1" applyBorder="1" applyAlignment="1">
      <alignment horizontal="left" vertical="center" indent="3"/>
    </xf>
    <xf numFmtId="0" fontId="11" fillId="3" borderId="3" xfId="0" applyFont="1" applyFill="1" applyBorder="1" applyAlignment="1">
      <alignment horizontal="left" vertical="center" indent="3"/>
    </xf>
    <xf numFmtId="0" fontId="11" fillId="3" borderId="4" xfId="0" applyFont="1" applyFill="1" applyBorder="1" applyAlignment="1">
      <alignment horizontal="left" vertical="center" indent="3"/>
    </xf>
    <xf numFmtId="0" fontId="11" fillId="3" borderId="1" xfId="0" applyFont="1" applyFill="1" applyBorder="1" applyAlignment="1">
      <alignment horizontal="left" vertical="center" wrapText="1" indent="3"/>
    </xf>
    <xf numFmtId="0" fontId="0" fillId="0" borderId="3" xfId="0" applyBorder="1"/>
    <xf numFmtId="0" fontId="0" fillId="0" borderId="4" xfId="0" applyBorder="1"/>
    <xf numFmtId="0" fontId="5" fillId="6" borderId="0" xfId="0" applyFont="1" applyFill="1" applyAlignment="1">
      <alignment horizontal="left" vertical="center" wrapText="1"/>
    </xf>
  </cellXfs>
  <cellStyles count="2">
    <cellStyle name="Currency" xfId="1" builtinId="4"/>
    <cellStyle name="Normal" xfId="0" builtinId="0"/>
  </cellStyles>
  <dxfs count="4">
    <dxf>
      <font>
        <b/>
        <i val="0"/>
        <color theme="0"/>
      </font>
      <fill>
        <patternFill>
          <bgColor rgb="FF006666"/>
        </patternFill>
      </fill>
    </dxf>
    <dxf>
      <fill>
        <patternFill>
          <bgColor theme="6" tint="0.59996337778862885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005457"/>
      <color rgb="FF006666"/>
      <color rgb="FFFBF8B5"/>
      <color rgb="FF005E57"/>
      <color rgb="FF008080"/>
      <color rgb="FFE053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svg"/><Relationship Id="rId13" Type="http://schemas.openxmlformats.org/officeDocument/2006/relationships/image" Target="../media/image11.jpg"/><Relationship Id="rId3" Type="http://schemas.openxmlformats.org/officeDocument/2006/relationships/hyperlink" Target="https://www.metso.com/br" TargetMode="External"/><Relationship Id="rId7" Type="http://schemas.openxmlformats.org/officeDocument/2006/relationships/image" Target="../media/image5.png"/><Relationship Id="rId12" Type="http://schemas.openxmlformats.org/officeDocument/2006/relationships/image" Target="../media/image10.svg"/><Relationship Id="rId2" Type="http://schemas.openxmlformats.org/officeDocument/2006/relationships/image" Target="../media/image1.jpg"/><Relationship Id="rId1" Type="http://schemas.openxmlformats.org/officeDocument/2006/relationships/hyperlink" Target="https://www.metso.com/br/campanhas/telas-de-borracha" TargetMode="External"/><Relationship Id="rId6" Type="http://schemas.openxmlformats.org/officeDocument/2006/relationships/image" Target="../media/image4.sv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0" Type="http://schemas.openxmlformats.org/officeDocument/2006/relationships/image" Target="../media/image8.sv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12</xdr:row>
      <xdr:rowOff>104775</xdr:rowOff>
    </xdr:from>
    <xdr:to>
      <xdr:col>10</xdr:col>
      <xdr:colOff>495299</xdr:colOff>
      <xdr:row>15</xdr:row>
      <xdr:rowOff>95250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E70511F-DD09-43AF-91A2-8A552BCC342A}"/>
            </a:ext>
          </a:extLst>
        </xdr:cNvPr>
        <xdr:cNvSpPr txBox="1"/>
      </xdr:nvSpPr>
      <xdr:spPr>
        <a:xfrm>
          <a:off x="314324" y="2390775"/>
          <a:ext cx="6105525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200" b="1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Calcule abaixo e</a:t>
          </a:r>
          <a:r>
            <a:rPr lang="en-US" sz="2200" b="1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 veja os benefícios em números</a:t>
          </a:r>
          <a:endParaRPr lang="en-US" sz="2200" b="1">
            <a:solidFill>
              <a:schemeClr val="tx1">
                <a:lumMod val="65000"/>
                <a:lumOff val="35000"/>
              </a:schemeClr>
            </a:solidFill>
            <a:latin typeface="+mn-lt"/>
          </a:endParaRPr>
        </a:p>
      </xdr:txBody>
    </xdr:sp>
    <xdr:clientData/>
  </xdr:twoCellAnchor>
  <xdr:twoCellAnchor>
    <xdr:from>
      <xdr:col>10</xdr:col>
      <xdr:colOff>76200</xdr:colOff>
      <xdr:row>12</xdr:row>
      <xdr:rowOff>95251</xdr:rowOff>
    </xdr:from>
    <xdr:to>
      <xdr:col>21</xdr:col>
      <xdr:colOff>209550</xdr:colOff>
      <xdr:row>15</xdr:row>
      <xdr:rowOff>161925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14975FB-2134-43A2-9ADB-0D68AE50C732}"/>
            </a:ext>
          </a:extLst>
        </xdr:cNvPr>
        <xdr:cNvSpPr txBox="1"/>
      </xdr:nvSpPr>
      <xdr:spPr>
        <a:xfrm>
          <a:off x="5886450" y="2381251"/>
          <a:ext cx="6838950" cy="638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2000"/>
            </a:lnSpc>
          </a:pPr>
          <a:r>
            <a:rPr lang="en-US" sz="1800" b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Coloque</a:t>
          </a:r>
          <a:r>
            <a:rPr lang="en-US" sz="1800" b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 os dados de performance da sua tela metálica </a:t>
          </a:r>
          <a:r>
            <a:rPr lang="en-US" sz="1800" b="0" baseline="0">
              <a:solidFill>
                <a:schemeClr val="accent6">
                  <a:lumMod val="75000"/>
                </a:schemeClr>
              </a:solidFill>
              <a:latin typeface="+mn-lt"/>
            </a:rPr>
            <a:t>(em laranja) </a:t>
          </a:r>
        </a:p>
        <a:p>
          <a:pPr>
            <a:lnSpc>
              <a:spcPts val="2000"/>
            </a:lnSpc>
          </a:pPr>
          <a:r>
            <a:rPr lang="en-US" sz="1800" b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para ver as vantagens das telas de borracha Metso. </a:t>
          </a:r>
          <a:endParaRPr lang="en-US" sz="2400" b="0">
            <a:solidFill>
              <a:schemeClr val="tx1">
                <a:lumMod val="65000"/>
                <a:lumOff val="35000"/>
              </a:schemeClr>
            </a:solidFill>
            <a:latin typeface="+mn-lt"/>
          </a:endParaRPr>
        </a:p>
      </xdr:txBody>
    </xdr:sp>
    <xdr:clientData/>
  </xdr:twoCellAnchor>
  <xdr:twoCellAnchor>
    <xdr:from>
      <xdr:col>0</xdr:col>
      <xdr:colOff>390525</xdr:colOff>
      <xdr:row>35</xdr:row>
      <xdr:rowOff>85725</xdr:rowOff>
    </xdr:from>
    <xdr:to>
      <xdr:col>20</xdr:col>
      <xdr:colOff>600075</xdr:colOff>
      <xdr:row>37</xdr:row>
      <xdr:rowOff>152400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A7354A6-19CF-4A71-B4ED-F5FFA4B58663}"/>
            </a:ext>
          </a:extLst>
        </xdr:cNvPr>
        <xdr:cNvSpPr txBox="1"/>
      </xdr:nvSpPr>
      <xdr:spPr>
        <a:xfrm>
          <a:off x="390525" y="7762875"/>
          <a:ext cx="130397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b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Principais vantagens</a:t>
          </a:r>
          <a:r>
            <a:rPr lang="en-US" sz="2400" b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 para se trocar para </a:t>
          </a:r>
          <a:r>
            <a:rPr lang="en-US" sz="2400" b="1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as telas de borracha</a:t>
          </a:r>
          <a:r>
            <a:rPr lang="en-US" sz="2400" b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:</a:t>
          </a:r>
          <a:endParaRPr lang="en-US" sz="2400" b="0">
            <a:solidFill>
              <a:schemeClr val="tx1">
                <a:lumMod val="65000"/>
                <a:lumOff val="35000"/>
              </a:schemeClr>
            </a:solidFill>
            <a:latin typeface="+mn-lt"/>
          </a:endParaRPr>
        </a:p>
      </xdr:txBody>
    </xdr:sp>
    <xdr:clientData/>
  </xdr:twoCellAnchor>
  <xdr:twoCellAnchor>
    <xdr:from>
      <xdr:col>0</xdr:col>
      <xdr:colOff>0</xdr:colOff>
      <xdr:row>0</xdr:row>
      <xdr:rowOff>1</xdr:rowOff>
    </xdr:from>
    <xdr:to>
      <xdr:col>22</xdr:col>
      <xdr:colOff>1</xdr:colOff>
      <xdr:row>9</xdr:row>
      <xdr:rowOff>200025</xdr:rowOff>
    </xdr:to>
    <xdr:grpSp>
      <xdr:nvGrpSpPr>
        <xdr:cNvPr id="8" name="Group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6976EE-04E5-4DD7-80DD-169DF765F18D}"/>
            </a:ext>
          </a:extLst>
        </xdr:cNvPr>
        <xdr:cNvGrpSpPr/>
      </xdr:nvGrpSpPr>
      <xdr:grpSpPr>
        <a:xfrm>
          <a:off x="0" y="1"/>
          <a:ext cx="13805648" cy="1914524"/>
          <a:chOff x="0" y="1"/>
          <a:chExt cx="12971150" cy="189602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3D085556-0EC4-4DF7-9547-EBEDA5BE752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8" t="16018" r="3497" b="60557"/>
          <a:stretch/>
        </xdr:blipFill>
        <xdr:spPr>
          <a:xfrm>
            <a:off x="1" y="1"/>
            <a:ext cx="12971149" cy="1896026"/>
          </a:xfrm>
          <a:prstGeom prst="rect">
            <a:avLst/>
          </a:prstGeom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ED2376C3-37D0-4E20-AC3C-1E046F078946}"/>
              </a:ext>
            </a:extLst>
          </xdr:cNvPr>
          <xdr:cNvSpPr/>
        </xdr:nvSpPr>
        <xdr:spPr>
          <a:xfrm>
            <a:off x="0" y="1"/>
            <a:ext cx="6610350" cy="1877160"/>
          </a:xfrm>
          <a:prstGeom prst="rect">
            <a:avLst/>
          </a:prstGeom>
          <a:gradFill flip="none" rotWithShape="1">
            <a:gsLst>
              <a:gs pos="46000">
                <a:schemeClr val="tx1">
                  <a:alpha val="53000"/>
                </a:schemeClr>
              </a:gs>
              <a:gs pos="100000">
                <a:schemeClr val="tx1">
                  <a:alpha val="0"/>
                </a:schemeClr>
              </a:gs>
            </a:gsLst>
            <a:lin ang="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19</xdr:col>
      <xdr:colOff>68147</xdr:colOff>
      <xdr:row>0</xdr:row>
      <xdr:rowOff>128696</xdr:rowOff>
    </xdr:from>
    <xdr:to>
      <xdr:col>21</xdr:col>
      <xdr:colOff>114375</xdr:colOff>
      <xdr:row>5</xdr:row>
      <xdr:rowOff>18910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AE4245-63E9-484F-B993-F7B8B1A9E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5323" y="128696"/>
          <a:ext cx="1256464" cy="842714"/>
        </a:xfrm>
        <a:prstGeom prst="rect">
          <a:avLst/>
        </a:prstGeom>
      </xdr:spPr>
    </xdr:pic>
    <xdr:clientData/>
  </xdr:twoCellAnchor>
  <xdr:twoCellAnchor>
    <xdr:from>
      <xdr:col>18</xdr:col>
      <xdr:colOff>341024</xdr:colOff>
      <xdr:row>7</xdr:row>
      <xdr:rowOff>76201</xdr:rowOff>
    </xdr:from>
    <xdr:to>
      <xdr:col>21</xdr:col>
      <xdr:colOff>161896</xdr:colOff>
      <xdr:row>9</xdr:row>
      <xdr:rowOff>47625</xdr:rowOff>
    </xdr:to>
    <xdr:sp macro="" textlink="">
      <xdr:nvSpPr>
        <xdr:cNvPr id="16" name="TextBox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3F650E5-A9AA-47DB-9D69-CD12B6396D6B}"/>
            </a:ext>
          </a:extLst>
        </xdr:cNvPr>
        <xdr:cNvSpPr txBox="1"/>
      </xdr:nvSpPr>
      <xdr:spPr>
        <a:xfrm>
          <a:off x="11883083" y="1409701"/>
          <a:ext cx="1636225" cy="352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600" b="0">
              <a:solidFill>
                <a:schemeClr val="bg1"/>
              </a:solidFill>
              <a:latin typeface="+mn-lt"/>
            </a:rPr>
            <a:t>metso.com/br</a:t>
          </a:r>
          <a:endParaRPr lang="en-US" sz="12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212912</xdr:colOff>
      <xdr:row>0</xdr:row>
      <xdr:rowOff>114300</xdr:rowOff>
    </xdr:from>
    <xdr:to>
      <xdr:col>8</xdr:col>
      <xdr:colOff>323850</xdr:colOff>
      <xdr:row>7</xdr:row>
      <xdr:rowOff>156882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2E4CE1-1E92-4933-985E-6A12564F4D10}"/>
            </a:ext>
          </a:extLst>
        </xdr:cNvPr>
        <xdr:cNvSpPr txBox="1"/>
      </xdr:nvSpPr>
      <xdr:spPr>
        <a:xfrm>
          <a:off x="212912" y="114300"/>
          <a:ext cx="5601820" cy="13760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5400" b="0">
              <a:solidFill>
                <a:schemeClr val="bg1"/>
              </a:solidFill>
              <a:latin typeface="+mn-lt"/>
            </a:rPr>
            <a:t>Calculadora</a:t>
          </a:r>
        </a:p>
        <a:p>
          <a:r>
            <a:rPr lang="en-US" sz="1800" b="0">
              <a:solidFill>
                <a:schemeClr val="bg1"/>
              </a:solidFill>
              <a:latin typeface="+mn-lt"/>
            </a:rPr>
            <a:t>Telas de borracha vs. Telas metálicas</a:t>
          </a:r>
        </a:p>
        <a:p>
          <a:endParaRPr lang="en-US" sz="14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11</xdr:col>
      <xdr:colOff>352425</xdr:colOff>
      <xdr:row>39</xdr:row>
      <xdr:rowOff>129477</xdr:rowOff>
    </xdr:from>
    <xdr:to>
      <xdr:col>12</xdr:col>
      <xdr:colOff>556325</xdr:colOff>
      <xdr:row>42</xdr:row>
      <xdr:rowOff>114302</xdr:rowOff>
    </xdr:to>
    <xdr:pic>
      <xdr:nvPicPr>
        <xdr:cNvPr id="23" name="Content Placeholder 2">
          <a:extLst>
            <a:ext uri="{FF2B5EF4-FFF2-40B4-BE49-F238E27FC236}">
              <a16:creationId xmlns:a16="http://schemas.microsoft.com/office/drawing/2014/main" id="{769F4B78-D396-4E8D-8469-9EFDEA980613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696200" y="8568627"/>
          <a:ext cx="813500" cy="8135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371476</xdr:colOff>
      <xdr:row>39</xdr:row>
      <xdr:rowOff>123826</xdr:rowOff>
    </xdr:from>
    <xdr:to>
      <xdr:col>3</xdr:col>
      <xdr:colOff>561976</xdr:colOff>
      <xdr:row>42</xdr:row>
      <xdr:rowOff>95251</xdr:rowOff>
    </xdr:to>
    <xdr:pic>
      <xdr:nvPicPr>
        <xdr:cNvPr id="24" name="Graphic 16">
          <a:extLst>
            <a:ext uri="{FF2B5EF4-FFF2-40B4-BE49-F238E27FC236}">
              <a16:creationId xmlns:a16="http://schemas.microsoft.com/office/drawing/2014/main" id="{DFE01088-32A8-4627-981F-1A876EF5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200151" y="8562976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43</xdr:row>
      <xdr:rowOff>161925</xdr:rowOff>
    </xdr:from>
    <xdr:to>
      <xdr:col>4</xdr:col>
      <xdr:colOff>1</xdr:colOff>
      <xdr:row>47</xdr:row>
      <xdr:rowOff>123825</xdr:rowOff>
    </xdr:to>
    <xdr:pic>
      <xdr:nvPicPr>
        <xdr:cNvPr id="25" name="Graphic 14">
          <a:extLst>
            <a:ext uri="{FF2B5EF4-FFF2-40B4-BE49-F238E27FC236}">
              <a16:creationId xmlns:a16="http://schemas.microsoft.com/office/drawing/2014/main" id="{4236DCB8-BF59-4E00-89AE-D9E820A5E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133476" y="95726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343819</xdr:colOff>
      <xdr:row>44</xdr:row>
      <xdr:rowOff>76200</xdr:rowOff>
    </xdr:from>
    <xdr:to>
      <xdr:col>12</xdr:col>
      <xdr:colOff>458119</xdr:colOff>
      <xdr:row>47</xdr:row>
      <xdr:rowOff>38100</xdr:rowOff>
    </xdr:to>
    <xdr:pic>
      <xdr:nvPicPr>
        <xdr:cNvPr id="26" name="Graphic 12">
          <a:extLst>
            <a:ext uri="{FF2B5EF4-FFF2-40B4-BE49-F238E27FC236}">
              <a16:creationId xmlns:a16="http://schemas.microsoft.com/office/drawing/2014/main" id="{1722E82A-724A-434F-A888-DF279922F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687594" y="9677400"/>
          <a:ext cx="723900" cy="72390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52</xdr:row>
      <xdr:rowOff>95250</xdr:rowOff>
    </xdr:from>
    <xdr:to>
      <xdr:col>9</xdr:col>
      <xdr:colOff>108858</xdr:colOff>
      <xdr:row>54</xdr:row>
      <xdr:rowOff>161925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E2EEFE2-A5B5-45E3-B428-C09724399E5B}"/>
            </a:ext>
          </a:extLst>
        </xdr:cNvPr>
        <xdr:cNvSpPr txBox="1"/>
      </xdr:nvSpPr>
      <xdr:spPr>
        <a:xfrm>
          <a:off x="417739" y="11525250"/>
          <a:ext cx="582794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b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Mais vantagens</a:t>
          </a:r>
          <a:r>
            <a:rPr lang="en-US" sz="2400" b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 das </a:t>
          </a:r>
          <a:r>
            <a:rPr lang="en-US" sz="2400" b="1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telas de borracha</a:t>
          </a:r>
          <a:r>
            <a:rPr lang="en-US" sz="2400" b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:</a:t>
          </a:r>
          <a:endParaRPr lang="en-US" sz="2400" b="0">
            <a:solidFill>
              <a:schemeClr val="tx1">
                <a:lumMod val="65000"/>
                <a:lumOff val="35000"/>
              </a:schemeClr>
            </a:solidFill>
            <a:latin typeface="+mn-lt"/>
          </a:endParaRPr>
        </a:p>
      </xdr:txBody>
    </xdr:sp>
    <xdr:clientData/>
  </xdr:twoCellAnchor>
  <xdr:twoCellAnchor>
    <xdr:from>
      <xdr:col>9</xdr:col>
      <xdr:colOff>85725</xdr:colOff>
      <xdr:row>52</xdr:row>
      <xdr:rowOff>152399</xdr:rowOff>
    </xdr:from>
    <xdr:to>
      <xdr:col>20</xdr:col>
      <xdr:colOff>590550</xdr:colOff>
      <xdr:row>65</xdr:row>
      <xdr:rowOff>28574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E9A7382A-A9D9-432C-BE41-F512AA333CE9}"/>
            </a:ext>
          </a:extLst>
        </xdr:cNvPr>
        <xdr:cNvSpPr txBox="1"/>
      </xdr:nvSpPr>
      <xdr:spPr>
        <a:xfrm>
          <a:off x="6210300" y="11515724"/>
          <a:ext cx="7210425" cy="2352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2400"/>
            </a:lnSpc>
          </a:pP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en-US" sz="18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Menos paradas </a:t>
          </a:r>
        </a:p>
        <a:p>
          <a:pPr algn="l">
            <a:lnSpc>
              <a:spcPts val="2400"/>
            </a:lnSpc>
          </a:pP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8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Troca mais simples </a:t>
          </a: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sem necessidade de equipamentos para elevação</a:t>
          </a:r>
        </a:p>
        <a:p>
          <a:pPr algn="l">
            <a:lnSpc>
              <a:spcPts val="2400"/>
            </a:lnSpc>
          </a:pP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en-US" sz="18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Menos pessoas </a:t>
          </a: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envolvidas na operação</a:t>
          </a:r>
        </a:p>
        <a:p>
          <a:pPr algn="l">
            <a:lnSpc>
              <a:spcPts val="2400"/>
            </a:lnSpc>
          </a:pP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- Maior </a:t>
          </a:r>
          <a:r>
            <a:rPr lang="en-US" sz="18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ergonomia e segurança </a:t>
          </a: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para a manutenção</a:t>
          </a:r>
        </a:p>
        <a:p>
          <a:pPr algn="l">
            <a:lnSpc>
              <a:spcPts val="2400"/>
            </a:lnSpc>
          </a:pP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8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Menor ruído </a:t>
          </a: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de operação</a:t>
          </a:r>
          <a:r>
            <a:rPr lang="en-US" sz="180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 </a:t>
          </a:r>
        </a:p>
        <a:p>
          <a:pPr algn="l">
            <a:lnSpc>
              <a:spcPts val="2400"/>
            </a:lnSpc>
          </a:pPr>
          <a:r>
            <a:rPr lang="en-US" sz="1800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- </a:t>
          </a:r>
          <a:r>
            <a:rPr lang="en-US" sz="18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Maior disponibilidade </a:t>
          </a: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do equipamento</a:t>
          </a:r>
          <a:endParaRPr lang="en-US" sz="1800">
            <a:solidFill>
              <a:schemeClr val="tx1">
                <a:lumMod val="65000"/>
                <a:lumOff val="35000"/>
              </a:schemeClr>
            </a:solidFill>
            <a:latin typeface="+mn-lt"/>
          </a:endParaRPr>
        </a:p>
        <a:p>
          <a:pPr algn="l">
            <a:lnSpc>
              <a:spcPts val="2400"/>
            </a:lnSpc>
          </a:pPr>
          <a:r>
            <a:rPr lang="en-US" sz="18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- Maior </a:t>
          </a:r>
          <a:r>
            <a:rPr lang="en-US" sz="18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disponibilidade da mão de obra</a:t>
          </a:r>
          <a:r>
            <a:rPr lang="en-US" sz="1800" b="1">
              <a:solidFill>
                <a:schemeClr val="tx1">
                  <a:lumMod val="65000"/>
                  <a:lumOff val="35000"/>
                </a:schemeClr>
              </a:solidFill>
              <a:latin typeface="+mn-lt"/>
            </a:rPr>
            <a:t> </a:t>
          </a:r>
        </a:p>
      </xdr:txBody>
    </xdr:sp>
    <xdr:clientData/>
  </xdr:twoCellAnchor>
  <xdr:twoCellAnchor>
    <xdr:from>
      <xdr:col>0</xdr:col>
      <xdr:colOff>405093</xdr:colOff>
      <xdr:row>69</xdr:row>
      <xdr:rowOff>33618</xdr:rowOff>
    </xdr:from>
    <xdr:to>
      <xdr:col>21</xdr:col>
      <xdr:colOff>11207</xdr:colOff>
      <xdr:row>79</xdr:row>
      <xdr:rowOff>134471</xdr:rowOff>
    </xdr:to>
    <xdr:grpSp>
      <xdr:nvGrpSpPr>
        <xdr:cNvPr id="45" name="Group 4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A66DEB-45F0-4A88-AA62-14D8733DBE7B}"/>
            </a:ext>
          </a:extLst>
        </xdr:cNvPr>
        <xdr:cNvGrpSpPr/>
      </xdr:nvGrpSpPr>
      <xdr:grpSpPr>
        <a:xfrm>
          <a:off x="405093" y="14679706"/>
          <a:ext cx="12963526" cy="2005853"/>
          <a:chOff x="405093" y="14668500"/>
          <a:chExt cx="12963526" cy="2005853"/>
        </a:xfrm>
      </xdr:grpSpPr>
      <xdr:pic>
        <xdr:nvPicPr>
          <xdr:cNvPr id="18" name="Picture 1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6DC15A9-C8EA-491C-9373-6EA88D1671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81" t="23907" r="1747" b="49832"/>
          <a:stretch/>
        </xdr:blipFill>
        <xdr:spPr>
          <a:xfrm>
            <a:off x="405093" y="14668500"/>
            <a:ext cx="12963526" cy="2005853"/>
          </a:xfrm>
          <a:prstGeom prst="rect">
            <a:avLst/>
          </a:prstGeom>
        </xdr:spPr>
      </xdr:pic>
      <xdr:sp macro="" textlink="">
        <xdr:nvSpPr>
          <xdr:cNvPr id="15" name="Rectangle 1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558B7E-343E-400A-89CA-260AD68320C6}"/>
              </a:ext>
            </a:extLst>
          </xdr:cNvPr>
          <xdr:cNvSpPr/>
        </xdr:nvSpPr>
        <xdr:spPr>
          <a:xfrm>
            <a:off x="10522323" y="15396881"/>
            <a:ext cx="2241175" cy="509231"/>
          </a:xfrm>
          <a:prstGeom prst="rect">
            <a:avLst/>
          </a:prstGeom>
          <a:solidFill>
            <a:schemeClr val="accent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600" b="1"/>
              <a:t>CLIQUE</a:t>
            </a:r>
            <a:r>
              <a:rPr lang="en-US" sz="1600" b="1" baseline="0"/>
              <a:t> AQUI &gt;</a:t>
            </a:r>
            <a:endParaRPr lang="en-US" sz="1600" b="1"/>
          </a:p>
        </xdr:txBody>
      </xdr:sp>
      <xdr:sp macro="" textlink="">
        <xdr:nvSpPr>
          <xdr:cNvPr id="42" name="Rectangle 4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C11E1590-CA49-4435-A74C-D84C469D1D4F}"/>
              </a:ext>
            </a:extLst>
          </xdr:cNvPr>
          <xdr:cNvSpPr/>
        </xdr:nvSpPr>
        <xdr:spPr>
          <a:xfrm>
            <a:off x="405093" y="14668500"/>
            <a:ext cx="7147672" cy="1994647"/>
          </a:xfrm>
          <a:prstGeom prst="rect">
            <a:avLst/>
          </a:prstGeom>
          <a:gradFill flip="none" rotWithShape="1">
            <a:gsLst>
              <a:gs pos="46000">
                <a:schemeClr val="tx1">
                  <a:alpha val="53000"/>
                </a:schemeClr>
              </a:gs>
              <a:gs pos="100000">
                <a:schemeClr val="tx1">
                  <a:alpha val="0"/>
                </a:schemeClr>
              </a:gs>
            </a:gsLst>
            <a:lin ang="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3" name="TextBox 4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4992465A-ED3F-41D4-B41D-96AB31047C87}"/>
              </a:ext>
            </a:extLst>
          </xdr:cNvPr>
          <xdr:cNvSpPr txBox="1"/>
        </xdr:nvSpPr>
        <xdr:spPr>
          <a:xfrm>
            <a:off x="910477" y="15163800"/>
            <a:ext cx="6395757" cy="1051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800" b="1">
                <a:solidFill>
                  <a:schemeClr val="bg1"/>
                </a:solidFill>
                <a:latin typeface="+mn-lt"/>
              </a:rPr>
              <a:t>Saiba mais sobre </a:t>
            </a:r>
            <a:r>
              <a:rPr lang="en-US" sz="2800" b="0">
                <a:solidFill>
                  <a:schemeClr val="bg1"/>
                </a:solidFill>
                <a:latin typeface="+mn-lt"/>
              </a:rPr>
              <a:t>as</a:t>
            </a:r>
          </a:p>
          <a:p>
            <a:r>
              <a:rPr lang="en-US" sz="2800" b="0">
                <a:solidFill>
                  <a:schemeClr val="bg1"/>
                </a:solidFill>
                <a:latin typeface="+mn-lt"/>
              </a:rPr>
              <a:t>Telas de borracha Metso </a:t>
            </a:r>
          </a:p>
        </xdr:txBody>
      </xdr:sp>
    </xdr:grpSp>
    <xdr:clientData/>
  </xdr:twoCellAnchor>
  <xdr:twoCellAnchor>
    <xdr:from>
      <xdr:col>1</xdr:col>
      <xdr:colOff>22412</xdr:colOff>
      <xdr:row>83</xdr:row>
      <xdr:rowOff>0</xdr:rowOff>
    </xdr:from>
    <xdr:to>
      <xdr:col>21</xdr:col>
      <xdr:colOff>22412</xdr:colOff>
      <xdr:row>88</xdr:row>
      <xdr:rowOff>156883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1AE007C-0AB7-4B7F-9239-3E50796AD4AE}"/>
            </a:ext>
          </a:extLst>
        </xdr:cNvPr>
        <xdr:cNvSpPr txBox="1"/>
      </xdr:nvSpPr>
      <xdr:spPr>
        <a:xfrm>
          <a:off x="437030" y="17301882"/>
          <a:ext cx="12942794" cy="12886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AVISO LEGAL (Disclaimer)</a:t>
          </a:r>
        </a:p>
        <a:p>
          <a:pPr algn="l"/>
          <a:endParaRPr lang="en-US" sz="1000" b="0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dist"/>
          <a:r>
            <a:rPr lang="en-US" sz="1100" b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 Metso oferece nessa</a:t>
          </a:r>
          <a:r>
            <a:rPr lang="en-US" sz="1100" b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calculadora</a:t>
          </a:r>
          <a:r>
            <a:rPr lang="en-US" sz="1100" b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informações gerais sobre seus produtos e serviços, bem como a empresa . Essas informações devem servir aos interessados como uma primeira orientação. As informações gerais nesse material publicitário (calculadora), no entanto, não fornecem qualquer garantia. Desse modo, está excluída a garantia ou responsabilidade de qualquer tipo, por exemplo, de precisão, confiabilidade, completude e atualidade das informações. Entre em contato conosco diretamente para obter outras informações mais detalhadas. Este material publicitário contém links para outras páginas. A Metso não tem qualquer influência sobre a disposição e conteúdo e não pode de modo algum assumir responsabilidade nesse sentido. A Metso se reserva ao direito de alterar esse material</a:t>
          </a:r>
          <a:r>
            <a:rPr lang="en-US" sz="1100" b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publicitário </a:t>
          </a:r>
          <a:r>
            <a:rPr lang="en-US" sz="1100" b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 qualquer momento sem aviso prévio. Ao usar os materiais publicitários da Metso, o usuário explicitamente aceita as disposições deste aviso legal.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27213</xdr:colOff>
      <xdr:row>1</xdr:row>
      <xdr:rowOff>70753</xdr:rowOff>
    </xdr:from>
    <xdr:to>
      <xdr:col>1</xdr:col>
      <xdr:colOff>1728107</xdr:colOff>
      <xdr:row>1</xdr:row>
      <xdr:rowOff>1133473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51038" y="318403"/>
          <a:ext cx="3491594" cy="1062720"/>
        </a:xfrm>
        <a:prstGeom prst="rect">
          <a:avLst/>
        </a:prstGeom>
        <a:solidFill>
          <a:srgbClr val="005457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0">
              <a:solidFill>
                <a:schemeClr val="bg1"/>
              </a:solidFill>
              <a:latin typeface="Myriad Pro" pitchFamily="34" charset="0"/>
            </a:rPr>
            <a:t>Catálogos</a:t>
          </a:r>
        </a:p>
      </xdr:txBody>
    </xdr:sp>
    <xdr:clientData/>
  </xdr:twoCellAnchor>
  <xdr:twoCellAnchor>
    <xdr:from>
      <xdr:col>1</xdr:col>
      <xdr:colOff>1768929</xdr:colOff>
      <xdr:row>0</xdr:row>
      <xdr:rowOff>231322</xdr:rowOff>
    </xdr:from>
    <xdr:to>
      <xdr:col>5</xdr:col>
      <xdr:colOff>0</xdr:colOff>
      <xdr:row>2</xdr:row>
      <xdr:rowOff>78922</xdr:rowOff>
    </xdr:to>
    <xdr:sp macro="" textlink="">
      <xdr:nvSpPr>
        <xdr:cNvPr id="3" name="CaixaDeTexto 3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3683454" y="231322"/>
          <a:ext cx="9044431" cy="1314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400" b="1" i="0" u="none">
              <a:solidFill>
                <a:srgbClr val="005457"/>
              </a:solidFill>
              <a:latin typeface="Myriad Pro" pitchFamily="34" charset="0"/>
            </a:rPr>
            <a:t>17/03/2014  a 21/03/2014</a:t>
          </a:r>
        </a:p>
        <a:p>
          <a:pPr algn="l"/>
          <a:r>
            <a:rPr lang="pt-BR" sz="4800" b="1" baseline="0">
              <a:solidFill>
                <a:srgbClr val="005457"/>
              </a:solidFill>
              <a:latin typeface="Myriad Pro" pitchFamily="34" charset="0"/>
            </a:rPr>
            <a:t>TTM Construção - 1ºSemestre</a:t>
          </a:r>
          <a:endParaRPr lang="pt-BR" sz="4800" b="1">
            <a:solidFill>
              <a:srgbClr val="005457"/>
            </a:solidFill>
            <a:latin typeface="Myriad Pro" pitchFamily="34" charset="0"/>
          </a:endParaRPr>
        </a:p>
      </xdr:txBody>
    </xdr:sp>
    <xdr:clientData/>
  </xdr:twoCellAnchor>
  <xdr:twoCellAnchor editAs="oneCell">
    <xdr:from>
      <xdr:col>4</xdr:col>
      <xdr:colOff>1366631</xdr:colOff>
      <xdr:row>1</xdr:row>
      <xdr:rowOff>269185</xdr:rowOff>
    </xdr:from>
    <xdr:to>
      <xdr:col>4</xdr:col>
      <xdr:colOff>3835828</xdr:colOff>
      <xdr:row>1</xdr:row>
      <xdr:rowOff>990363</xdr:rowOff>
    </xdr:to>
    <xdr:pic>
      <xdr:nvPicPr>
        <xdr:cNvPr id="6" name="Picture 36" descr="MetsoLOGO(SMALL).jp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96631" y="517663"/>
          <a:ext cx="2469197" cy="7211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20706</xdr:colOff>
      <xdr:row>1</xdr:row>
      <xdr:rowOff>67204</xdr:rowOff>
    </xdr:from>
    <xdr:to>
      <xdr:col>1</xdr:col>
      <xdr:colOff>3502361</xdr:colOff>
      <xdr:row>1</xdr:row>
      <xdr:rowOff>1129924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44531" y="314854"/>
          <a:ext cx="3243530" cy="1062720"/>
        </a:xfrm>
        <a:prstGeom prst="rect">
          <a:avLst/>
        </a:prstGeom>
        <a:solidFill>
          <a:schemeClr val="accent4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800" b="0">
              <a:solidFill>
                <a:schemeClr val="bg1"/>
              </a:solidFill>
              <a:latin typeface="Myriad Pro" pitchFamily="34" charset="0"/>
            </a:rPr>
            <a:t>Mochilas</a:t>
          </a:r>
        </a:p>
        <a:p>
          <a:pPr algn="ctr"/>
          <a:r>
            <a:rPr lang="pt-BR" sz="2800" b="0">
              <a:solidFill>
                <a:schemeClr val="bg1"/>
              </a:solidFill>
              <a:latin typeface="Myriad Pro" pitchFamily="34" charset="0"/>
            </a:rPr>
            <a:t>Palestrantes</a:t>
          </a:r>
          <a:endParaRPr kumimoji="0" lang="pt-BR" sz="18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3266958</xdr:colOff>
      <xdr:row>0</xdr:row>
      <xdr:rowOff>227773</xdr:rowOff>
    </xdr:from>
    <xdr:to>
      <xdr:col>5</xdr:col>
      <xdr:colOff>1718642</xdr:colOff>
      <xdr:row>3</xdr:row>
      <xdr:rowOff>0</xdr:rowOff>
    </xdr:to>
    <xdr:sp macro="" textlink="">
      <xdr:nvSpPr>
        <xdr:cNvPr id="3" name="CaixaDeTexto 3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3390783" y="227773"/>
          <a:ext cx="9472109" cy="14295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400" b="1" i="0" u="none">
              <a:solidFill>
                <a:schemeClr val="accent4"/>
              </a:solidFill>
              <a:latin typeface="Myriad Pro" pitchFamily="34" charset="0"/>
            </a:rPr>
            <a:t>17/03/2014  a 21/03/2014</a:t>
          </a:r>
        </a:p>
        <a:p>
          <a:pPr algn="l"/>
          <a:r>
            <a:rPr lang="pt-BR" sz="4800" b="1" baseline="0">
              <a:solidFill>
                <a:schemeClr val="accent4"/>
              </a:solidFill>
              <a:latin typeface="Myriad Pro" pitchFamily="34" charset="0"/>
            </a:rPr>
            <a:t>TTM Construção - 1ºSemestre</a:t>
          </a:r>
          <a:endParaRPr lang="pt-BR" sz="4800" b="1">
            <a:solidFill>
              <a:schemeClr val="accent4"/>
            </a:solidFill>
            <a:latin typeface="Myriad Pro" pitchFamily="34" charset="0"/>
          </a:endParaRPr>
        </a:p>
      </xdr:txBody>
    </xdr:sp>
    <xdr:clientData/>
  </xdr:twoCellAnchor>
  <xdr:twoCellAnchor editAs="oneCell">
    <xdr:from>
      <xdr:col>4</xdr:col>
      <xdr:colOff>4063221</xdr:colOff>
      <xdr:row>1</xdr:row>
      <xdr:rowOff>344913</xdr:rowOff>
    </xdr:from>
    <xdr:to>
      <xdr:col>4</xdr:col>
      <xdr:colOff>6532418</xdr:colOff>
      <xdr:row>1</xdr:row>
      <xdr:rowOff>1066091</xdr:rowOff>
    </xdr:to>
    <xdr:pic>
      <xdr:nvPicPr>
        <xdr:cNvPr id="4" name="Picture 36" descr="MetsoLOGO(SMALL)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56917" y="593391"/>
          <a:ext cx="2469197" cy="721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499984740745262"/>
  </sheetPr>
  <dimension ref="B10:U95"/>
  <sheetViews>
    <sheetView showGridLines="0" tabSelected="1" zoomScale="85" zoomScaleNormal="85" zoomScaleSheetLayoutView="80" workbookViewId="0">
      <pane ySplit="11" topLeftCell="A12" activePane="bottomLeft" state="frozen"/>
      <selection pane="bottomLeft" activeCell="K25" sqref="K25:O25"/>
    </sheetView>
  </sheetViews>
  <sheetFormatPr defaultRowHeight="15" customHeight="1"/>
  <cols>
    <col min="1" max="1" width="6.140625" customWidth="1"/>
    <col min="2" max="2" width="6.28515625" customWidth="1"/>
    <col min="5" max="5" width="24.5703125" bestFit="1" customWidth="1"/>
    <col min="22" max="22" width="6.7109375" customWidth="1"/>
  </cols>
  <sheetData>
    <row r="10" ht="16.5" customHeight="1"/>
    <row r="19" spans="2:21" ht="21" customHeight="1">
      <c r="B19" s="30"/>
      <c r="C19" s="30"/>
      <c r="D19" s="30"/>
      <c r="E19" s="30"/>
      <c r="F19" s="30"/>
      <c r="G19" s="30"/>
      <c r="H19" s="30"/>
      <c r="I19" s="30"/>
      <c r="J19" s="30"/>
      <c r="K19" s="61" t="s">
        <v>75</v>
      </c>
      <c r="L19" s="61"/>
      <c r="M19" s="61"/>
      <c r="N19" s="61"/>
      <c r="O19" s="61"/>
      <c r="P19" s="60"/>
      <c r="Q19" s="62" t="s">
        <v>76</v>
      </c>
      <c r="R19" s="62"/>
      <c r="S19" s="62"/>
      <c r="T19" s="62"/>
      <c r="U19" s="62"/>
    </row>
    <row r="20" spans="2:21" ht="21.75" thickBot="1">
      <c r="B20" s="54" t="s">
        <v>63</v>
      </c>
      <c r="C20" s="55" t="s">
        <v>51</v>
      </c>
      <c r="D20" s="31"/>
      <c r="E20" s="32"/>
      <c r="F20" s="33"/>
      <c r="G20" s="33"/>
      <c r="H20" s="33"/>
      <c r="I20" s="33"/>
      <c r="J20" s="33"/>
      <c r="K20" s="66">
        <v>480</v>
      </c>
      <c r="L20" s="66"/>
      <c r="M20" s="66"/>
      <c r="N20" s="66"/>
      <c r="O20" s="66"/>
      <c r="P20" s="33"/>
      <c r="Q20" s="63">
        <f>IF(3*K20&gt;2000,2000,3*K20)</f>
        <v>1440</v>
      </c>
      <c r="R20" s="63"/>
      <c r="S20" s="63"/>
      <c r="T20" s="63"/>
      <c r="U20" s="63"/>
    </row>
    <row r="21" spans="2:21" ht="21" customHeight="1" thickTop="1" thickBot="1">
      <c r="B21" s="56" t="s">
        <v>64</v>
      </c>
      <c r="C21" s="57" t="s">
        <v>52</v>
      </c>
      <c r="D21" s="34"/>
      <c r="E21" s="34"/>
      <c r="F21" s="35"/>
      <c r="G21" s="35"/>
      <c r="H21" s="35"/>
      <c r="I21" s="35"/>
      <c r="J21" s="35"/>
      <c r="K21" s="66">
        <v>7</v>
      </c>
      <c r="L21" s="66"/>
      <c r="M21" s="66"/>
      <c r="N21" s="66"/>
      <c r="O21" s="66"/>
      <c r="P21" s="35"/>
      <c r="Q21" s="64">
        <v>1</v>
      </c>
      <c r="R21" s="64"/>
      <c r="S21" s="64"/>
      <c r="T21" s="64"/>
      <c r="U21" s="64"/>
    </row>
    <row r="22" spans="2:21" ht="21" customHeight="1" thickTop="1" thickBot="1">
      <c r="B22" s="56" t="s">
        <v>65</v>
      </c>
      <c r="C22" s="57" t="s">
        <v>53</v>
      </c>
      <c r="D22" s="34"/>
      <c r="E22" s="34"/>
      <c r="F22" s="35"/>
      <c r="G22" s="35"/>
      <c r="H22" s="35"/>
      <c r="I22" s="35"/>
      <c r="J22" s="35"/>
      <c r="K22" s="67">
        <v>3</v>
      </c>
      <c r="L22" s="67"/>
      <c r="M22" s="67"/>
      <c r="N22" s="67"/>
      <c r="O22" s="67"/>
      <c r="P22" s="35"/>
      <c r="Q22" s="65">
        <v>1</v>
      </c>
      <c r="R22" s="65"/>
      <c r="S22" s="65"/>
      <c r="T22" s="65"/>
      <c r="U22" s="65"/>
    </row>
    <row r="23" spans="2:21" ht="21" customHeight="1" thickTop="1" thickBot="1">
      <c r="B23" s="56" t="s">
        <v>66</v>
      </c>
      <c r="C23" s="57" t="s">
        <v>54</v>
      </c>
      <c r="D23" s="34"/>
      <c r="E23" s="34"/>
      <c r="F23" s="35"/>
      <c r="G23" s="35"/>
      <c r="H23" s="35"/>
      <c r="I23" s="35"/>
      <c r="J23" s="35"/>
      <c r="K23" s="74">
        <v>32</v>
      </c>
      <c r="L23" s="74"/>
      <c r="M23" s="74"/>
      <c r="N23" s="74"/>
      <c r="O23" s="74"/>
      <c r="P23" s="35"/>
      <c r="Q23" s="69">
        <f>K23</f>
        <v>32</v>
      </c>
      <c r="R23" s="69"/>
      <c r="S23" s="69"/>
      <c r="T23" s="69"/>
      <c r="U23" s="69"/>
    </row>
    <row r="24" spans="2:21" ht="21" customHeight="1" thickTop="1" thickBot="1">
      <c r="B24" s="56" t="s">
        <v>67</v>
      </c>
      <c r="C24" s="57" t="s">
        <v>55</v>
      </c>
      <c r="D24" s="34"/>
      <c r="E24" s="34"/>
      <c r="F24" s="35"/>
      <c r="G24" s="35"/>
      <c r="H24" s="35"/>
      <c r="I24" s="35"/>
      <c r="J24" s="35"/>
      <c r="K24" s="75">
        <v>150</v>
      </c>
      <c r="L24" s="75"/>
      <c r="M24" s="75"/>
      <c r="N24" s="75"/>
      <c r="O24" s="75"/>
      <c r="P24" s="35"/>
      <c r="Q24" s="70">
        <f>K24</f>
        <v>150</v>
      </c>
      <c r="R24" s="70"/>
      <c r="S24" s="70"/>
      <c r="T24" s="70"/>
      <c r="U24" s="70"/>
    </row>
    <row r="25" spans="2:21" ht="21" customHeight="1" thickTop="1" thickBot="1">
      <c r="B25" s="56" t="s">
        <v>68</v>
      </c>
      <c r="C25" s="57" t="s">
        <v>56</v>
      </c>
      <c r="D25" s="34"/>
      <c r="E25" s="34"/>
      <c r="F25" s="35"/>
      <c r="G25" s="35"/>
      <c r="H25" s="35"/>
      <c r="I25" s="35"/>
      <c r="J25" s="35"/>
      <c r="K25" s="78">
        <v>8</v>
      </c>
      <c r="L25" s="78"/>
      <c r="M25" s="78"/>
      <c r="N25" s="78"/>
      <c r="O25" s="78"/>
      <c r="P25" s="35"/>
      <c r="Q25" s="71">
        <f>K25</f>
        <v>8</v>
      </c>
      <c r="R25" s="71"/>
      <c r="S25" s="71"/>
      <c r="T25" s="71"/>
      <c r="U25" s="71"/>
    </row>
    <row r="26" spans="2:21" ht="21" customHeight="1" thickTop="1" thickBot="1">
      <c r="B26" s="56" t="s">
        <v>69</v>
      </c>
      <c r="C26" s="57" t="s">
        <v>57</v>
      </c>
      <c r="D26" s="34"/>
      <c r="E26" s="34"/>
      <c r="F26" s="35"/>
      <c r="G26" s="35"/>
      <c r="H26" s="35"/>
      <c r="I26" s="35"/>
      <c r="J26" s="35"/>
      <c r="K26" s="79">
        <v>260</v>
      </c>
      <c r="L26" s="79"/>
      <c r="M26" s="79"/>
      <c r="N26" s="79"/>
      <c r="O26" s="79"/>
      <c r="P26" s="35"/>
      <c r="Q26" s="72">
        <f>K26</f>
        <v>260</v>
      </c>
      <c r="R26" s="72"/>
      <c r="S26" s="72"/>
      <c r="T26" s="72"/>
      <c r="U26" s="72"/>
    </row>
    <row r="27" spans="2:21" ht="21" customHeight="1" thickTop="1" thickBot="1">
      <c r="B27" s="56" t="s">
        <v>70</v>
      </c>
      <c r="C27" s="57" t="s">
        <v>58</v>
      </c>
      <c r="D27" s="34"/>
      <c r="E27" s="34"/>
      <c r="F27" s="35"/>
      <c r="G27" s="35"/>
      <c r="H27" s="35"/>
      <c r="I27" s="35"/>
      <c r="J27" s="35"/>
      <c r="K27" s="80">
        <f>365*(K25/K20)</f>
        <v>6.083333333333333</v>
      </c>
      <c r="L27" s="80"/>
      <c r="M27" s="80"/>
      <c r="N27" s="80"/>
      <c r="O27" s="80"/>
      <c r="P27" s="35"/>
      <c r="Q27" s="73">
        <f>365*(Q25/Q20)</f>
        <v>2.0277777777777777</v>
      </c>
      <c r="R27" s="73"/>
      <c r="S27" s="73"/>
      <c r="T27" s="73"/>
      <c r="U27" s="73"/>
    </row>
    <row r="28" spans="2:21" ht="21" customHeight="1" thickTop="1" thickBot="1">
      <c r="B28" s="56" t="s">
        <v>71</v>
      </c>
      <c r="C28" s="57" t="s">
        <v>59</v>
      </c>
      <c r="D28" s="34"/>
      <c r="E28" s="34"/>
      <c r="F28" s="35"/>
      <c r="G28" s="35"/>
      <c r="H28" s="35"/>
      <c r="I28" s="35"/>
      <c r="J28" s="35"/>
      <c r="K28" s="81">
        <f>K21*K22*K27</f>
        <v>127.75</v>
      </c>
      <c r="L28" s="81"/>
      <c r="M28" s="81"/>
      <c r="N28" s="81"/>
      <c r="O28" s="81"/>
      <c r="P28" s="35"/>
      <c r="Q28" s="76">
        <f>Q21*Q22*Q27</f>
        <v>2.0277777777777777</v>
      </c>
      <c r="R28" s="76"/>
      <c r="S28" s="76"/>
      <c r="T28" s="76"/>
      <c r="U28" s="76"/>
    </row>
    <row r="29" spans="2:21" ht="21" customHeight="1" thickTop="1" thickBot="1">
      <c r="B29" s="58" t="s">
        <v>72</v>
      </c>
      <c r="C29" s="59" t="s">
        <v>60</v>
      </c>
      <c r="D29" s="36"/>
      <c r="E29" s="36"/>
      <c r="F29" s="36"/>
      <c r="G29" s="36"/>
      <c r="H29" s="36"/>
      <c r="I29" s="36"/>
      <c r="J29" s="36"/>
      <c r="K29" s="68">
        <f>K21*K27</f>
        <v>42.583333333333329</v>
      </c>
      <c r="L29" s="68"/>
      <c r="M29" s="68"/>
      <c r="N29" s="68"/>
      <c r="O29" s="68"/>
      <c r="P29" s="36"/>
      <c r="Q29" s="77">
        <f>Q21*Q27</f>
        <v>2.0277777777777777</v>
      </c>
      <c r="R29" s="77"/>
      <c r="S29" s="77"/>
      <c r="T29" s="77"/>
      <c r="U29" s="77"/>
    </row>
    <row r="30" spans="2:21" ht="21" customHeight="1" thickTop="1" thickBot="1">
      <c r="B30" s="58" t="s">
        <v>73</v>
      </c>
      <c r="C30" s="59" t="s">
        <v>61</v>
      </c>
      <c r="D30" s="36"/>
      <c r="E30" s="36"/>
      <c r="F30" s="36"/>
      <c r="G30" s="36"/>
      <c r="H30" s="36"/>
      <c r="I30" s="36"/>
      <c r="J30" s="36"/>
      <c r="K30" s="88">
        <f>K24*K29</f>
        <v>6387.4999999999991</v>
      </c>
      <c r="L30" s="88"/>
      <c r="M30" s="88"/>
      <c r="N30" s="88"/>
      <c r="O30" s="88"/>
      <c r="P30" s="36"/>
      <c r="Q30" s="86">
        <f>Q24*Q29</f>
        <v>304.16666666666663</v>
      </c>
      <c r="R30" s="86"/>
      <c r="S30" s="86"/>
      <c r="T30" s="86"/>
      <c r="U30" s="86"/>
    </row>
    <row r="31" spans="2:21" ht="21" customHeight="1" thickTop="1" thickBot="1">
      <c r="B31" s="58" t="s">
        <v>74</v>
      </c>
      <c r="C31" s="59" t="s">
        <v>62</v>
      </c>
      <c r="D31" s="36"/>
      <c r="E31" s="36"/>
      <c r="F31" s="36"/>
      <c r="G31" s="36"/>
      <c r="H31" s="36"/>
      <c r="I31" s="36"/>
      <c r="J31" s="36"/>
      <c r="K31" s="89">
        <f>K30*K23</f>
        <v>204399.99999999997</v>
      </c>
      <c r="L31" s="89"/>
      <c r="M31" s="89"/>
      <c r="N31" s="89"/>
      <c r="O31" s="89"/>
      <c r="P31" s="36"/>
      <c r="Q31" s="87">
        <f>Q30*Q23</f>
        <v>9733.3333333333321</v>
      </c>
      <c r="R31" s="87"/>
      <c r="S31" s="87"/>
      <c r="T31" s="87"/>
      <c r="U31" s="87"/>
    </row>
    <row r="32" spans="2:21" ht="15" customHeight="1" thickTop="1">
      <c r="B32" s="30"/>
      <c r="C32" s="30"/>
      <c r="D32" s="30"/>
      <c r="E32" s="30"/>
      <c r="F32" s="30"/>
      <c r="G32" s="30"/>
      <c r="H32" s="30"/>
      <c r="I32" s="30"/>
      <c r="J32" s="30"/>
    </row>
    <row r="35" spans="2:21" ht="15" customHeight="1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</row>
    <row r="36" spans="2:21" ht="15" customHeight="1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</row>
    <row r="37" spans="2:21" ht="15" customHeight="1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2:21" ht="15" customHeight="1"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2:21" ht="15" customHeight="1">
      <c r="B39" s="37"/>
      <c r="C39" s="37"/>
      <c r="D39" s="37"/>
      <c r="E39" s="37"/>
      <c r="F39" s="38"/>
      <c r="G39" s="39"/>
      <c r="H39" s="38"/>
      <c r="I39" s="38"/>
      <c r="J39" s="38"/>
      <c r="K39" s="38"/>
      <c r="L39" s="40"/>
      <c r="M39" s="38"/>
      <c r="N39" s="38"/>
      <c r="O39" s="38"/>
      <c r="P39" s="38"/>
      <c r="Q39" s="39"/>
      <c r="R39" s="37"/>
      <c r="S39" s="37"/>
      <c r="T39" s="37"/>
      <c r="U39" s="37"/>
    </row>
    <row r="40" spans="2:21" ht="15" customHeight="1">
      <c r="B40" s="37"/>
      <c r="C40" s="37"/>
      <c r="D40" s="37"/>
      <c r="E40" s="37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7"/>
      <c r="S40" s="37"/>
      <c r="T40" s="37"/>
      <c r="U40" s="37"/>
    </row>
    <row r="41" spans="2:21" ht="23.25" customHeight="1">
      <c r="B41" s="37"/>
      <c r="C41" s="37"/>
      <c r="D41" s="41"/>
      <c r="E41" s="42" t="s">
        <v>78</v>
      </c>
      <c r="F41" s="43"/>
      <c r="G41" s="44"/>
      <c r="H41" s="44"/>
      <c r="I41" s="45"/>
      <c r="J41" s="44"/>
      <c r="K41" s="44"/>
      <c r="L41" s="44"/>
      <c r="M41" s="44"/>
      <c r="N41" s="42" t="s">
        <v>80</v>
      </c>
      <c r="O41" s="46"/>
      <c r="P41" s="46"/>
      <c r="Q41" s="46"/>
      <c r="R41" s="47"/>
      <c r="S41" s="47"/>
      <c r="T41" s="37"/>
      <c r="U41" s="37"/>
    </row>
    <row r="42" spans="2:21" ht="27" customHeight="1">
      <c r="B42" s="37"/>
      <c r="C42" s="37"/>
      <c r="D42" s="48"/>
      <c r="E42" s="82">
        <f>K28-Q28</f>
        <v>125.72222222222223</v>
      </c>
      <c r="F42" s="82"/>
      <c r="G42" s="82"/>
      <c r="H42" s="82"/>
      <c r="I42" s="82"/>
      <c r="J42" s="43"/>
      <c r="K42" s="49"/>
      <c r="L42" s="43"/>
      <c r="M42" s="43"/>
      <c r="N42" s="84">
        <f>K30-Q30</f>
        <v>6083.3333333333321</v>
      </c>
      <c r="O42" s="84"/>
      <c r="P42" s="84"/>
      <c r="Q42" s="84"/>
      <c r="R42" s="84"/>
      <c r="S42" s="84"/>
      <c r="T42" s="37"/>
      <c r="U42" s="37"/>
    </row>
    <row r="43" spans="2:21" ht="15" customHeight="1">
      <c r="B43" s="37"/>
      <c r="C43" s="37"/>
      <c r="D43" s="48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6"/>
      <c r="Q43" s="46"/>
      <c r="R43" s="47"/>
      <c r="S43" s="47"/>
      <c r="T43" s="37"/>
      <c r="U43" s="37"/>
    </row>
    <row r="44" spans="2:21" ht="15" customHeight="1">
      <c r="B44" s="37"/>
      <c r="C44" s="37"/>
      <c r="D44" s="48"/>
      <c r="E44" s="50"/>
      <c r="F44" s="51"/>
      <c r="G44" s="43"/>
      <c r="H44" s="43"/>
      <c r="I44" s="43"/>
      <c r="J44" s="43"/>
      <c r="K44" s="43"/>
      <c r="L44" s="43"/>
      <c r="M44" s="43"/>
      <c r="N44" s="50"/>
      <c r="O44" s="43"/>
      <c r="P44" s="46"/>
      <c r="Q44" s="46"/>
      <c r="R44" s="52"/>
      <c r="S44" s="47"/>
      <c r="T44" s="37"/>
      <c r="U44" s="37"/>
    </row>
    <row r="45" spans="2:21" ht="15" customHeight="1">
      <c r="B45" s="37"/>
      <c r="C45" s="37"/>
      <c r="D45" s="48"/>
      <c r="E45" s="50"/>
      <c r="F45" s="43"/>
      <c r="G45" s="43"/>
      <c r="H45" s="43"/>
      <c r="I45" s="43"/>
      <c r="J45" s="43"/>
      <c r="K45" s="43"/>
      <c r="L45" s="43"/>
      <c r="M45" s="43"/>
      <c r="N45" s="50"/>
      <c r="O45" s="43"/>
      <c r="P45" s="46"/>
      <c r="Q45" s="46"/>
      <c r="R45" s="52"/>
      <c r="S45" s="47"/>
      <c r="T45" s="37"/>
      <c r="U45" s="37"/>
    </row>
    <row r="46" spans="2:21" ht="21" customHeight="1">
      <c r="B46" s="37"/>
      <c r="C46" s="37"/>
      <c r="D46" s="48"/>
      <c r="E46" s="42" t="s">
        <v>79</v>
      </c>
      <c r="F46" s="44"/>
      <c r="G46" s="43"/>
      <c r="H46" s="43"/>
      <c r="I46" s="43"/>
      <c r="J46" s="43"/>
      <c r="K46" s="43"/>
      <c r="L46" s="43"/>
      <c r="M46" s="43"/>
      <c r="N46" s="42" t="s">
        <v>77</v>
      </c>
      <c r="O46" s="43"/>
      <c r="P46" s="46"/>
      <c r="Q46" s="46"/>
      <c r="R46" s="52"/>
      <c r="S46" s="47"/>
      <c r="T46" s="37"/>
      <c r="U46" s="37"/>
    </row>
    <row r="47" spans="2:21" ht="24" customHeight="1">
      <c r="B47" s="37"/>
      <c r="C47" s="37"/>
      <c r="D47" s="48"/>
      <c r="E47" s="83">
        <f>K29-Q29</f>
        <v>40.55555555555555</v>
      </c>
      <c r="F47" s="83"/>
      <c r="G47" s="83"/>
      <c r="H47" s="83"/>
      <c r="I47" s="44"/>
      <c r="J47" s="44"/>
      <c r="K47" s="44"/>
      <c r="L47" s="44"/>
      <c r="M47" s="44"/>
      <c r="N47" s="85">
        <f>K31-Q31</f>
        <v>194666.66666666663</v>
      </c>
      <c r="O47" s="85"/>
      <c r="P47" s="85"/>
      <c r="Q47" s="85"/>
      <c r="R47" s="85"/>
      <c r="S47" s="85"/>
      <c r="T47" s="37"/>
      <c r="U47" s="37"/>
    </row>
    <row r="48" spans="2:21" ht="15" customHeight="1">
      <c r="B48" s="37"/>
      <c r="C48" s="37"/>
      <c r="D48" s="37"/>
      <c r="E48" s="37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7"/>
      <c r="S48" s="37"/>
      <c r="T48" s="37"/>
      <c r="U48" s="37"/>
    </row>
    <row r="49" spans="2:21" ht="15" customHeight="1">
      <c r="B49" s="37"/>
      <c r="C49" s="37"/>
      <c r="D49" s="37"/>
      <c r="E49" s="37"/>
      <c r="F49" s="38"/>
      <c r="G49" s="38"/>
      <c r="H49" s="41"/>
      <c r="I49" s="38"/>
      <c r="J49" s="38"/>
      <c r="K49" s="38"/>
      <c r="L49" s="38"/>
      <c r="M49" s="38"/>
      <c r="N49" s="38"/>
      <c r="O49" s="38"/>
      <c r="P49" s="38"/>
      <c r="Q49" s="38"/>
      <c r="R49" s="37"/>
      <c r="S49" s="37"/>
      <c r="T49" s="37"/>
      <c r="U49" s="37"/>
    </row>
    <row r="50" spans="2:21" ht="15" customHeight="1">
      <c r="B50" s="37"/>
      <c r="C50" s="37"/>
      <c r="D50" s="37"/>
      <c r="E50" s="41"/>
      <c r="F50" s="38"/>
      <c r="G50" s="38"/>
      <c r="H50" s="53"/>
      <c r="I50" s="38"/>
      <c r="J50" s="38"/>
      <c r="K50" s="38"/>
      <c r="L50" s="38"/>
      <c r="M50" s="38"/>
      <c r="N50" s="38"/>
      <c r="O50" s="38"/>
      <c r="P50" s="38"/>
      <c r="Q50" s="38"/>
      <c r="R50" s="37"/>
      <c r="S50" s="37"/>
      <c r="T50" s="37"/>
      <c r="U50" s="37"/>
    </row>
    <row r="84" spans="2:2" ht="21.75" customHeight="1"/>
    <row r="85" spans="2:2" ht="21.75" customHeight="1"/>
    <row r="94" spans="2:2" ht="15" customHeight="1">
      <c r="B94" s="29"/>
    </row>
    <row r="95" spans="2:2" ht="15" customHeight="1">
      <c r="B95" s="28"/>
    </row>
  </sheetData>
  <sheetProtection algorithmName="SHA-512" hashValue="AvHXsU7KgxTwD9oXeBnJbf0muP12pe0O9yDxzCFsHtQPtz3oSjpE8M2YVzjoMXeYBQE8tFdTZ6C7djUptcGzaA==" saltValue="Hrzq/uWLes03Lkfc1stowQ==" spinCount="100000" sheet="1" objects="1" scenarios="1" selectLockedCells="1"/>
  <mergeCells count="30">
    <mergeCell ref="E42:I42"/>
    <mergeCell ref="E47:H47"/>
    <mergeCell ref="N42:S42"/>
    <mergeCell ref="N47:S47"/>
    <mergeCell ref="Q30:U30"/>
    <mergeCell ref="Q31:U31"/>
    <mergeCell ref="K30:O30"/>
    <mergeCell ref="K31:O31"/>
    <mergeCell ref="K29:O29"/>
    <mergeCell ref="Q23:U23"/>
    <mergeCell ref="Q24:U24"/>
    <mergeCell ref="Q25:U25"/>
    <mergeCell ref="Q26:U26"/>
    <mergeCell ref="Q27:U27"/>
    <mergeCell ref="K23:O23"/>
    <mergeCell ref="K24:O24"/>
    <mergeCell ref="Q28:U28"/>
    <mergeCell ref="Q29:U29"/>
    <mergeCell ref="K25:O25"/>
    <mergeCell ref="K26:O26"/>
    <mergeCell ref="K27:O27"/>
    <mergeCell ref="K28:O28"/>
    <mergeCell ref="K19:O19"/>
    <mergeCell ref="Q19:U19"/>
    <mergeCell ref="Q20:U20"/>
    <mergeCell ref="Q21:U21"/>
    <mergeCell ref="Q22:U22"/>
    <mergeCell ref="K20:O20"/>
    <mergeCell ref="K21:O21"/>
    <mergeCell ref="K22:O22"/>
  </mergeCells>
  <pageMargins left="0.39370078740157483" right="0.19685039370078741" top="0.43307086614173229" bottom="0.31496062992125984" header="0.35433070866141736" footer="0.23622047244094491"/>
  <pageSetup paperSize="9" scale="30" fitToWidth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5457"/>
    <pageSetUpPr fitToPage="1"/>
  </sheetPr>
  <dimension ref="A1:F37"/>
  <sheetViews>
    <sheetView zoomScale="46" zoomScaleNormal="4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E14" sqref="E14:E15"/>
    </sheetView>
  </sheetViews>
  <sheetFormatPr defaultRowHeight="15"/>
  <cols>
    <col min="1" max="1" width="34" customWidth="1"/>
    <col min="2" max="2" width="70.85546875" customWidth="1"/>
    <col min="3" max="3" width="42.140625" style="2" customWidth="1"/>
    <col min="4" max="4" width="24.42578125" style="6" customWidth="1"/>
    <col min="5" max="5" width="62.7109375" style="19" customWidth="1"/>
  </cols>
  <sheetData>
    <row r="1" spans="1:6" ht="19.5" customHeight="1"/>
    <row r="2" spans="1:6" ht="96" customHeight="1"/>
    <row r="3" spans="1:6" ht="15" customHeight="1"/>
    <row r="4" spans="1:6" ht="48.75" customHeight="1">
      <c r="C4"/>
      <c r="D4"/>
      <c r="E4" s="20"/>
      <c r="F4" s="6"/>
    </row>
    <row r="5" spans="1:6" ht="22.5" customHeight="1"/>
    <row r="6" spans="1:6" ht="51" customHeight="1">
      <c r="A6" s="96" t="s">
        <v>43</v>
      </c>
      <c r="B6" s="96"/>
      <c r="C6" s="96"/>
      <c r="D6" s="96"/>
      <c r="E6" s="14" t="s">
        <v>23</v>
      </c>
    </row>
    <row r="7" spans="1:6" ht="15.75" thickBot="1">
      <c r="A7" s="3"/>
      <c r="B7" s="4"/>
      <c r="C7" s="5"/>
      <c r="D7" s="7"/>
      <c r="E7" s="13"/>
    </row>
    <row r="8" spans="1:6" s="1" customFormat="1" ht="50.1" customHeight="1" thickTop="1" thickBot="1">
      <c r="A8" s="93" t="s">
        <v>24</v>
      </c>
      <c r="B8" s="94"/>
      <c r="C8" s="94"/>
      <c r="D8" s="95"/>
      <c r="E8" s="21" t="s">
        <v>1</v>
      </c>
    </row>
    <row r="9" spans="1:6" s="1" customFormat="1" ht="50.1" customHeight="1" thickTop="1" thickBot="1">
      <c r="A9" s="93" t="s">
        <v>25</v>
      </c>
      <c r="B9" s="94"/>
      <c r="C9" s="94"/>
      <c r="D9" s="95"/>
      <c r="E9" s="21" t="s">
        <v>1</v>
      </c>
    </row>
    <row r="10" spans="1:6" s="1" customFormat="1" ht="50.1" customHeight="1" thickTop="1" thickBot="1">
      <c r="A10" s="93" t="s">
        <v>26</v>
      </c>
      <c r="B10" s="94"/>
      <c r="C10" s="94"/>
      <c r="D10" s="95"/>
      <c r="E10" s="21" t="s">
        <v>1</v>
      </c>
    </row>
    <row r="11" spans="1:6" s="1" customFormat="1" ht="50.1" customHeight="1" thickTop="1" thickBot="1">
      <c r="A11" s="93" t="s">
        <v>27</v>
      </c>
      <c r="B11" s="94"/>
      <c r="C11" s="94"/>
      <c r="D11" s="95"/>
      <c r="E11" s="21" t="s">
        <v>1</v>
      </c>
    </row>
    <row r="12" spans="1:6" s="1" customFormat="1" ht="50.1" customHeight="1" thickTop="1" thickBot="1">
      <c r="A12" s="93" t="s">
        <v>28</v>
      </c>
      <c r="B12" s="94"/>
      <c r="C12" s="94"/>
      <c r="D12" s="95"/>
      <c r="E12" s="21" t="s">
        <v>1</v>
      </c>
    </row>
    <row r="13" spans="1:6" s="1" customFormat="1" ht="50.1" customHeight="1" thickTop="1" thickBot="1">
      <c r="A13" s="93" t="s">
        <v>29</v>
      </c>
      <c r="B13" s="94"/>
      <c r="C13" s="94"/>
      <c r="D13" s="95"/>
      <c r="E13" s="21" t="s">
        <v>1</v>
      </c>
    </row>
    <row r="14" spans="1:6" s="1" customFormat="1" ht="50.1" customHeight="1" thickTop="1" thickBot="1">
      <c r="A14" s="93" t="s">
        <v>30</v>
      </c>
      <c r="B14" s="94"/>
      <c r="C14" s="94"/>
      <c r="D14" s="95"/>
      <c r="E14" s="21" t="s">
        <v>1</v>
      </c>
    </row>
    <row r="15" spans="1:6" s="1" customFormat="1" ht="50.1" customHeight="1" thickTop="1" thickBot="1">
      <c r="A15" s="93" t="s">
        <v>31</v>
      </c>
      <c r="B15" s="94"/>
      <c r="C15" s="94"/>
      <c r="D15" s="95"/>
      <c r="E15" s="21" t="s">
        <v>1</v>
      </c>
    </row>
    <row r="16" spans="1:6" s="1" customFormat="1" ht="50.1" customHeight="1" thickTop="1" thickBot="1">
      <c r="A16" s="93" t="s">
        <v>32</v>
      </c>
      <c r="B16" s="94"/>
      <c r="C16" s="94"/>
      <c r="D16" s="95"/>
      <c r="E16" s="21" t="s">
        <v>1</v>
      </c>
    </row>
    <row r="17" spans="1:5" s="1" customFormat="1" ht="50.1" customHeight="1" thickTop="1" thickBot="1">
      <c r="A17" s="93" t="s">
        <v>45</v>
      </c>
      <c r="B17" s="94"/>
      <c r="C17" s="94"/>
      <c r="D17" s="95"/>
      <c r="E17" s="21" t="s">
        <v>1</v>
      </c>
    </row>
    <row r="18" spans="1:5" s="1" customFormat="1" ht="50.1" customHeight="1" thickTop="1" thickBot="1">
      <c r="A18" s="93" t="s">
        <v>44</v>
      </c>
      <c r="B18" s="94"/>
      <c r="C18" s="94"/>
      <c r="D18" s="95"/>
      <c r="E18" s="21" t="s">
        <v>1</v>
      </c>
    </row>
    <row r="19" spans="1:5" s="1" customFormat="1" ht="50.1" customHeight="1" thickTop="1" thickBot="1">
      <c r="A19" s="93" t="s">
        <v>33</v>
      </c>
      <c r="B19" s="94"/>
      <c r="C19" s="94"/>
      <c r="D19" s="95"/>
      <c r="E19" s="21" t="s">
        <v>1</v>
      </c>
    </row>
    <row r="20" spans="1:5" s="1" customFormat="1" ht="50.1" customHeight="1" thickTop="1" thickBot="1">
      <c r="A20" s="93" t="s">
        <v>34</v>
      </c>
      <c r="B20" s="94"/>
      <c r="C20" s="94"/>
      <c r="D20" s="95"/>
      <c r="E20" s="21" t="s">
        <v>1</v>
      </c>
    </row>
    <row r="21" spans="1:5" s="1" customFormat="1" ht="50.1" customHeight="1" thickTop="1" thickBot="1">
      <c r="A21" s="93" t="s">
        <v>46</v>
      </c>
      <c r="B21" s="94"/>
      <c r="C21" s="94"/>
      <c r="D21" s="95"/>
      <c r="E21" s="21" t="s">
        <v>1</v>
      </c>
    </row>
    <row r="22" spans="1:5" s="1" customFormat="1" ht="50.1" customHeight="1" thickTop="1" thickBot="1">
      <c r="A22" s="93" t="s">
        <v>47</v>
      </c>
      <c r="B22" s="94"/>
      <c r="C22" s="94"/>
      <c r="D22" s="95"/>
      <c r="E22" s="21" t="s">
        <v>1</v>
      </c>
    </row>
    <row r="23" spans="1:5" s="1" customFormat="1" ht="50.1" customHeight="1" thickTop="1" thickBot="1">
      <c r="A23" s="93" t="s">
        <v>48</v>
      </c>
      <c r="B23" s="94"/>
      <c r="C23" s="94"/>
      <c r="D23" s="95"/>
      <c r="E23" s="21" t="s">
        <v>1</v>
      </c>
    </row>
    <row r="24" spans="1:5" s="1" customFormat="1" ht="50.1" customHeight="1" thickTop="1" thickBot="1">
      <c r="A24" s="93" t="s">
        <v>35</v>
      </c>
      <c r="B24" s="94"/>
      <c r="C24" s="94"/>
      <c r="D24" s="95"/>
      <c r="E24" s="21" t="s">
        <v>1</v>
      </c>
    </row>
    <row r="25" spans="1:5" s="1" customFormat="1" ht="50.1" customHeight="1" thickTop="1" thickBot="1">
      <c r="A25" s="93" t="s">
        <v>36</v>
      </c>
      <c r="B25" s="94"/>
      <c r="C25" s="94"/>
      <c r="D25" s="95"/>
      <c r="E25" s="21" t="s">
        <v>1</v>
      </c>
    </row>
    <row r="26" spans="1:5" s="1" customFormat="1" ht="50.1" customHeight="1" thickTop="1" thickBot="1">
      <c r="A26" s="93" t="s">
        <v>37</v>
      </c>
      <c r="B26" s="94"/>
      <c r="C26" s="94"/>
      <c r="D26" s="95"/>
      <c r="E26" s="21" t="s">
        <v>1</v>
      </c>
    </row>
    <row r="27" spans="1:5" s="1" customFormat="1" ht="50.1" customHeight="1" thickTop="1" thickBot="1">
      <c r="A27" s="93" t="s">
        <v>38</v>
      </c>
      <c r="B27" s="94"/>
      <c r="C27" s="94"/>
      <c r="D27" s="95"/>
      <c r="E27" s="21" t="s">
        <v>1</v>
      </c>
    </row>
    <row r="28" spans="1:5" s="1" customFormat="1" ht="50.1" customHeight="1" thickTop="1" thickBot="1">
      <c r="A28" s="90" t="s">
        <v>39</v>
      </c>
      <c r="B28" s="94"/>
      <c r="C28" s="94"/>
      <c r="D28" s="18"/>
      <c r="E28" s="21" t="s">
        <v>1</v>
      </c>
    </row>
    <row r="29" spans="1:5" s="1" customFormat="1" ht="50.1" customHeight="1" thickTop="1" thickBot="1">
      <c r="A29" s="90" t="s">
        <v>40</v>
      </c>
      <c r="B29" s="94"/>
      <c r="C29" s="94"/>
      <c r="D29" s="95"/>
      <c r="E29" s="21" t="s">
        <v>1</v>
      </c>
    </row>
    <row r="30" spans="1:5" s="1" customFormat="1" ht="50.1" customHeight="1" thickTop="1" thickBot="1">
      <c r="A30" s="90" t="s">
        <v>41</v>
      </c>
      <c r="B30" s="94"/>
      <c r="C30" s="94"/>
      <c r="D30" s="95"/>
      <c r="E30" s="21" t="s">
        <v>1</v>
      </c>
    </row>
    <row r="31" spans="1:5" s="1" customFormat="1" ht="50.1" customHeight="1" thickTop="1" thickBot="1">
      <c r="A31" s="90" t="s">
        <v>42</v>
      </c>
      <c r="B31" s="94"/>
      <c r="C31" s="94"/>
      <c r="D31" s="95"/>
      <c r="E31" s="21" t="s">
        <v>1</v>
      </c>
    </row>
    <row r="32" spans="1:5" s="1" customFormat="1" ht="50.1" customHeight="1" thickTop="1" thickBot="1">
      <c r="A32" s="16"/>
      <c r="B32" s="17"/>
      <c r="C32" s="17"/>
      <c r="D32" s="18"/>
      <c r="E32" s="15"/>
    </row>
    <row r="33" spans="1:5" s="1" customFormat="1" ht="50.1" customHeight="1" thickTop="1" thickBot="1">
      <c r="A33" s="90"/>
      <c r="B33" s="91"/>
      <c r="C33" s="91"/>
      <c r="D33" s="92"/>
      <c r="E33" s="15"/>
    </row>
    <row r="34" spans="1:5" s="1" customFormat="1" ht="50.1" customHeight="1" thickTop="1" thickBot="1">
      <c r="A34" s="90"/>
      <c r="B34" s="91"/>
      <c r="C34" s="91"/>
      <c r="D34" s="92"/>
      <c r="E34" s="15"/>
    </row>
    <row r="35" spans="1:5" s="1" customFormat="1" ht="50.1" customHeight="1" thickTop="1" thickBot="1">
      <c r="A35" s="90"/>
      <c r="B35" s="91"/>
      <c r="C35" s="91"/>
      <c r="D35" s="92"/>
      <c r="E35" s="15"/>
    </row>
    <row r="36" spans="1:5" s="1" customFormat="1" ht="50.1" customHeight="1" thickTop="1" thickBot="1">
      <c r="A36" s="90"/>
      <c r="B36" s="91"/>
      <c r="C36" s="91"/>
      <c r="D36" s="92"/>
      <c r="E36" s="15"/>
    </row>
    <row r="37" spans="1:5" ht="15.75" thickTop="1"/>
  </sheetData>
  <mergeCells count="29">
    <mergeCell ref="A35:D35"/>
    <mergeCell ref="A24:D24"/>
    <mergeCell ref="A6:D6"/>
    <mergeCell ref="A8:D8"/>
    <mergeCell ref="A18:D18"/>
    <mergeCell ref="A15:D15"/>
    <mergeCell ref="A16:D16"/>
    <mergeCell ref="A17:D17"/>
    <mergeCell ref="A22:D22"/>
    <mergeCell ref="A28:C28"/>
    <mergeCell ref="A25:D25"/>
    <mergeCell ref="A26:D26"/>
    <mergeCell ref="A27:D27"/>
    <mergeCell ref="A36:D36"/>
    <mergeCell ref="A9:D9"/>
    <mergeCell ref="A10:D10"/>
    <mergeCell ref="A11:D11"/>
    <mergeCell ref="A12:D12"/>
    <mergeCell ref="A13:D13"/>
    <mergeCell ref="A14:D14"/>
    <mergeCell ref="A20:D20"/>
    <mergeCell ref="A21:D21"/>
    <mergeCell ref="A23:D23"/>
    <mergeCell ref="A33:D33"/>
    <mergeCell ref="A19:D19"/>
    <mergeCell ref="A31:D31"/>
    <mergeCell ref="A34:D34"/>
    <mergeCell ref="A29:D29"/>
    <mergeCell ref="A30:D30"/>
  </mergeCells>
  <conditionalFormatting sqref="E8:E31">
    <cfRule type="cellIs" dxfId="3" priority="1" operator="equal">
      <formula>"Imprimir"</formula>
    </cfRule>
    <cfRule type="containsText" dxfId="2" priority="2" operator="containsText" text="OK">
      <formula>NOT(ISERROR(SEARCH("OK",E8)))</formula>
    </cfRule>
  </conditionalFormatting>
  <pageMargins left="0.39370078740157483" right="0.39370078740157483" top="0.27559055118110237" bottom="0.27559055118110237" header="0.19685039370078741" footer="0.23622047244094491"/>
  <pageSetup paperSize="9" scale="3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/>
  </sheetPr>
  <dimension ref="A1:I27"/>
  <sheetViews>
    <sheetView zoomScale="46" zoomScaleNormal="46"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E7" sqref="E7:E22"/>
    </sheetView>
  </sheetViews>
  <sheetFormatPr defaultRowHeight="15"/>
  <cols>
    <col min="1" max="1" width="6.5703125" customWidth="1"/>
    <col min="2" max="2" width="48.85546875" customWidth="1"/>
    <col min="3" max="3" width="33.7109375" bestFit="1" customWidth="1"/>
    <col min="4" max="4" width="48.85546875" customWidth="1"/>
    <col min="5" max="5" width="103.5703125" customWidth="1"/>
    <col min="6" max="6" width="30.28515625" style="2" customWidth="1"/>
    <col min="7" max="7" width="24.7109375" style="6" customWidth="1"/>
    <col min="8" max="8" width="34.85546875" style="6" customWidth="1"/>
    <col min="9" max="9" width="67.85546875" customWidth="1"/>
  </cols>
  <sheetData>
    <row r="1" spans="1:9" ht="19.5" customHeight="1"/>
    <row r="2" spans="1:9" ht="96" customHeight="1"/>
    <row r="4" spans="1:9" ht="22.5" customHeight="1"/>
    <row r="5" spans="1:9" ht="35.25">
      <c r="B5" s="23" t="s">
        <v>2</v>
      </c>
      <c r="C5" s="12"/>
      <c r="D5" s="12" t="s">
        <v>49</v>
      </c>
      <c r="E5" s="11" t="s">
        <v>0</v>
      </c>
      <c r="F5"/>
      <c r="G5"/>
      <c r="H5"/>
    </row>
    <row r="6" spans="1:9" ht="15.75" thickBot="1">
      <c r="B6" s="4"/>
      <c r="C6" s="7"/>
      <c r="D6" s="7"/>
      <c r="E6" s="7"/>
      <c r="F6"/>
      <c r="G6"/>
      <c r="H6"/>
    </row>
    <row r="7" spans="1:9" s="1" customFormat="1" ht="50.1" customHeight="1" thickTop="1" thickBot="1">
      <c r="A7" s="25">
        <v>1</v>
      </c>
      <c r="B7" s="8" t="s">
        <v>4</v>
      </c>
      <c r="C7" s="9" t="s">
        <v>2</v>
      </c>
      <c r="D7" s="9"/>
      <c r="E7" s="26"/>
      <c r="F7"/>
      <c r="G7"/>
      <c r="H7"/>
      <c r="I7"/>
    </row>
    <row r="8" spans="1:9" s="1" customFormat="1" ht="50.1" customHeight="1" thickTop="1" thickBot="1">
      <c r="A8" s="25">
        <v>2</v>
      </c>
      <c r="B8" s="22" t="s">
        <v>17</v>
      </c>
      <c r="C8" s="24" t="s">
        <v>50</v>
      </c>
      <c r="D8" s="9"/>
      <c r="E8" s="27"/>
      <c r="F8"/>
      <c r="G8"/>
      <c r="H8"/>
      <c r="I8"/>
    </row>
    <row r="9" spans="1:9" s="1" customFormat="1" ht="50.1" customHeight="1" thickTop="1" thickBot="1">
      <c r="A9" s="25">
        <v>3</v>
      </c>
      <c r="B9" s="22" t="s">
        <v>16</v>
      </c>
      <c r="C9" s="24" t="s">
        <v>50</v>
      </c>
      <c r="D9" s="9"/>
      <c r="E9" s="27"/>
      <c r="F9"/>
      <c r="G9"/>
      <c r="H9"/>
      <c r="I9"/>
    </row>
    <row r="10" spans="1:9" s="1" customFormat="1" ht="50.1" customHeight="1" thickTop="1" thickBot="1">
      <c r="A10" s="25">
        <v>4</v>
      </c>
      <c r="B10" s="22" t="s">
        <v>10</v>
      </c>
      <c r="C10" s="9" t="s">
        <v>2</v>
      </c>
      <c r="D10" s="9"/>
      <c r="E10" s="27"/>
      <c r="F10"/>
      <c r="G10"/>
      <c r="H10"/>
      <c r="I10"/>
    </row>
    <row r="11" spans="1:9" s="1" customFormat="1" ht="50.1" customHeight="1" thickTop="1" thickBot="1">
      <c r="A11" s="25">
        <v>5</v>
      </c>
      <c r="B11" s="22" t="s">
        <v>19</v>
      </c>
      <c r="C11" s="24" t="s">
        <v>50</v>
      </c>
      <c r="D11" s="9"/>
      <c r="E11" s="27"/>
      <c r="F11"/>
      <c r="G11"/>
      <c r="H11"/>
      <c r="I11"/>
    </row>
    <row r="12" spans="1:9" s="1" customFormat="1" ht="50.1" customHeight="1" thickTop="1" thickBot="1">
      <c r="A12" s="25">
        <v>6</v>
      </c>
      <c r="B12" s="22" t="s">
        <v>15</v>
      </c>
      <c r="C12" s="24" t="s">
        <v>50</v>
      </c>
      <c r="D12" s="9"/>
      <c r="E12" s="27"/>
      <c r="F12"/>
      <c r="G12"/>
      <c r="H12"/>
      <c r="I12"/>
    </row>
    <row r="13" spans="1:9" s="1" customFormat="1" ht="50.1" customHeight="1" thickTop="1" thickBot="1">
      <c r="A13" s="25">
        <v>7</v>
      </c>
      <c r="B13" s="22" t="s">
        <v>13</v>
      </c>
      <c r="C13" s="9" t="s">
        <v>2</v>
      </c>
      <c r="D13" s="9"/>
      <c r="E13" s="27"/>
      <c r="F13"/>
      <c r="G13"/>
      <c r="H13"/>
      <c r="I13"/>
    </row>
    <row r="14" spans="1:9" s="1" customFormat="1" ht="50.1" customHeight="1" thickTop="1" thickBot="1">
      <c r="A14" s="25">
        <v>8</v>
      </c>
      <c r="B14" s="22" t="s">
        <v>21</v>
      </c>
      <c r="C14" s="24" t="s">
        <v>50</v>
      </c>
      <c r="D14" s="9"/>
      <c r="E14" s="27"/>
      <c r="F14"/>
      <c r="G14"/>
      <c r="H14"/>
      <c r="I14"/>
    </row>
    <row r="15" spans="1:9" ht="50.1" customHeight="1" thickTop="1" thickBot="1">
      <c r="A15" s="25">
        <v>9</v>
      </c>
      <c r="B15" s="22" t="s">
        <v>3</v>
      </c>
      <c r="C15" s="24" t="s">
        <v>50</v>
      </c>
      <c r="D15" s="9"/>
      <c r="E15" s="27"/>
      <c r="F15"/>
      <c r="G15"/>
      <c r="H15"/>
    </row>
    <row r="16" spans="1:9" ht="50.1" customHeight="1" thickTop="1" thickBot="1">
      <c r="A16" s="25">
        <v>10</v>
      </c>
      <c r="B16" s="22" t="s">
        <v>9</v>
      </c>
      <c r="C16" s="9" t="s">
        <v>2</v>
      </c>
      <c r="D16" s="9"/>
      <c r="E16" s="27"/>
      <c r="F16"/>
      <c r="G16"/>
      <c r="H16"/>
    </row>
    <row r="17" spans="1:8" ht="50.1" customHeight="1" thickTop="1" thickBot="1">
      <c r="A17" s="25">
        <v>11</v>
      </c>
      <c r="B17" s="22" t="s">
        <v>11</v>
      </c>
      <c r="C17" s="9" t="s">
        <v>2</v>
      </c>
      <c r="D17" s="9"/>
      <c r="E17" s="27"/>
      <c r="F17"/>
      <c r="G17"/>
      <c r="H17"/>
    </row>
    <row r="18" spans="1:8" ht="50.1" customHeight="1" thickTop="1" thickBot="1">
      <c r="A18" s="25">
        <v>12</v>
      </c>
      <c r="B18" s="22" t="s">
        <v>7</v>
      </c>
      <c r="C18" s="9" t="s">
        <v>2</v>
      </c>
      <c r="D18" s="9"/>
      <c r="E18" s="27"/>
      <c r="F18"/>
      <c r="G18"/>
      <c r="H18"/>
    </row>
    <row r="19" spans="1:8" ht="50.1" customHeight="1" thickTop="1" thickBot="1">
      <c r="A19" s="25">
        <v>13</v>
      </c>
      <c r="B19" s="22" t="s">
        <v>6</v>
      </c>
      <c r="C19" s="9" t="s">
        <v>2</v>
      </c>
      <c r="D19" s="9"/>
      <c r="E19" s="27"/>
      <c r="F19"/>
      <c r="G19"/>
      <c r="H19"/>
    </row>
    <row r="20" spans="1:8" ht="50.1" customHeight="1" thickTop="1" thickBot="1">
      <c r="A20" s="25">
        <v>14</v>
      </c>
      <c r="B20" s="22" t="s">
        <v>22</v>
      </c>
      <c r="C20" s="24" t="s">
        <v>50</v>
      </c>
      <c r="D20" s="9"/>
      <c r="E20" s="27"/>
      <c r="F20"/>
      <c r="G20"/>
      <c r="H20"/>
    </row>
    <row r="21" spans="1:8" ht="50.1" customHeight="1" thickTop="1" thickBot="1">
      <c r="A21" s="25">
        <v>15</v>
      </c>
      <c r="B21" s="22" t="s">
        <v>5</v>
      </c>
      <c r="C21" s="9" t="s">
        <v>2</v>
      </c>
      <c r="D21" s="9"/>
      <c r="E21" s="27"/>
      <c r="F21"/>
      <c r="G21"/>
      <c r="H21"/>
    </row>
    <row r="22" spans="1:8" ht="50.1" customHeight="1" thickTop="1" thickBot="1">
      <c r="A22" s="25">
        <v>16</v>
      </c>
      <c r="B22" s="22" t="s">
        <v>12</v>
      </c>
      <c r="C22" s="9" t="s">
        <v>2</v>
      </c>
      <c r="D22" s="9"/>
      <c r="E22" s="27"/>
      <c r="F22"/>
      <c r="G22"/>
      <c r="H22"/>
    </row>
    <row r="23" spans="1:8" ht="50.1" customHeight="1" thickTop="1" thickBot="1">
      <c r="A23" s="25">
        <v>17</v>
      </c>
      <c r="B23" s="22" t="s">
        <v>8</v>
      </c>
      <c r="C23" s="9" t="s">
        <v>2</v>
      </c>
      <c r="D23" s="9"/>
      <c r="E23" s="10"/>
      <c r="F23"/>
      <c r="G23"/>
      <c r="H23"/>
    </row>
    <row r="24" spans="1:8" ht="50.1" customHeight="1" thickTop="1" thickBot="1">
      <c r="A24" s="25">
        <v>18</v>
      </c>
      <c r="B24" s="22" t="s">
        <v>14</v>
      </c>
      <c r="C24" s="24" t="s">
        <v>50</v>
      </c>
      <c r="D24" s="9"/>
      <c r="E24" s="10"/>
      <c r="F24"/>
      <c r="G24"/>
      <c r="H24"/>
    </row>
    <row r="25" spans="1:8" ht="50.1" customHeight="1" thickTop="1" thickBot="1">
      <c r="A25" s="25">
        <v>19</v>
      </c>
      <c r="B25" s="22" t="s">
        <v>18</v>
      </c>
      <c r="C25" s="24" t="s">
        <v>50</v>
      </c>
      <c r="D25" s="9"/>
      <c r="E25" s="10"/>
      <c r="F25"/>
      <c r="G25"/>
      <c r="H25"/>
    </row>
    <row r="26" spans="1:8" ht="50.1" customHeight="1" thickTop="1" thickBot="1">
      <c r="A26" s="25">
        <v>20</v>
      </c>
      <c r="B26" s="22" t="s">
        <v>20</v>
      </c>
      <c r="C26" s="24" t="s">
        <v>50</v>
      </c>
      <c r="D26" s="9"/>
      <c r="E26" s="10"/>
      <c r="F26"/>
      <c r="G26"/>
      <c r="H26"/>
    </row>
    <row r="27" spans="1:8" ht="15.75" thickTop="1"/>
  </sheetData>
  <autoFilter ref="B6:I6" xr:uid="{00000000-0009-0000-0000-000008000000}">
    <sortState xmlns:xlrd2="http://schemas.microsoft.com/office/spreadsheetml/2017/richdata2" ref="B7:I26">
      <sortCondition ref="B6"/>
    </sortState>
  </autoFilter>
  <conditionalFormatting sqref="D7:D26">
    <cfRule type="containsBlanks" dxfId="1" priority="7">
      <formula>LEN(TRIM(D7))=0</formula>
    </cfRule>
    <cfRule type="cellIs" dxfId="0" priority="8" operator="notEqual">
      <formula>"pendente"</formula>
    </cfRule>
  </conditionalFormatting>
  <pageMargins left="0.15748031496062992" right="0.19685039370078741" top="0.27559055118110237" bottom="0.27559055118110237" header="0.19685039370078741" footer="0.23622047244094491"/>
  <pageSetup paperSize="9"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Calculadora Telas de borracha</vt:lpstr>
      <vt:lpstr>Catálogos</vt:lpstr>
      <vt:lpstr>Mochilas</vt:lpstr>
      <vt:lpstr>'Calculadora Telas de borracha'!Print_Area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</dc:creator>
  <cp:lastModifiedBy>Thiago Martins</cp:lastModifiedBy>
  <cp:lastPrinted>2017-06-23T21:48:32Z</cp:lastPrinted>
  <dcterms:created xsi:type="dcterms:W3CDTF">2013-05-01T12:43:11Z</dcterms:created>
  <dcterms:modified xsi:type="dcterms:W3CDTF">2020-03-12T18:26:45Z</dcterms:modified>
</cp:coreProperties>
</file>